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2006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Administrador</author>
  </authors>
  <commentList>
    <comment ref="N43" authorId="0">
      <text>
        <r>
          <rPr>
            <b/>
            <sz val="8"/>
            <rFont val="Tahoma"/>
            <family val="0"/>
          </rPr>
          <t>Administrador:</t>
        </r>
        <r>
          <rPr>
            <sz val="8"/>
            <rFont val="Tahoma"/>
            <family val="0"/>
          </rPr>
          <t xml:space="preserve">
19287200 valor real se deja en lista priorizada y en lista de espera </t>
        </r>
      </text>
    </comment>
  </commentList>
</comments>
</file>

<file path=xl/sharedStrings.xml><?xml version="1.0" encoding="utf-8"?>
<sst xmlns="http://schemas.openxmlformats.org/spreadsheetml/2006/main" count="287" uniqueCount="155">
  <si>
    <t>Nº Sol.</t>
  </si>
  <si>
    <t>NOMBRE EMPRESA SOLICITANTE</t>
  </si>
  <si>
    <t>RUT</t>
  </si>
  <si>
    <t>Dv</t>
  </si>
  <si>
    <t>DESCRIPCIÓN</t>
  </si>
  <si>
    <t>SECTOR</t>
  </si>
  <si>
    <t>SECTOR Hacienda</t>
  </si>
  <si>
    <t>COMUNA</t>
  </si>
  <si>
    <t>Provincia</t>
  </si>
  <si>
    <t>Inversión Declarada</t>
  </si>
  <si>
    <t>Inversion Ajustada</t>
  </si>
  <si>
    <t>Total Empleos Nuevos Ajustado</t>
  </si>
  <si>
    <t>Resumen</t>
  </si>
  <si>
    <t>Bonificaciòn 20%</t>
  </si>
  <si>
    <t>Bonificaciòn Acumulada</t>
  </si>
  <si>
    <t>Posicion lista priorizada</t>
  </si>
  <si>
    <t>MARIA HORMAZABAL TAPIA</t>
  </si>
  <si>
    <t>IMPLEMENTACION DE MAQUINARIAS Y EQUIPOS DE BORDADO</t>
  </si>
  <si>
    <t>Industria</t>
  </si>
  <si>
    <t xml:space="preserve">Servicios </t>
  </si>
  <si>
    <t>Punta Arenas</t>
  </si>
  <si>
    <t>Magallanes</t>
  </si>
  <si>
    <t>Equipamiento para produccion de bordados computacionales (Maquina de Coser, bordadora y otros) -  Confección de banderas, Gorros, Polar con motivos Regionales</t>
  </si>
  <si>
    <t>SOCIEDAD COMERCIAL HERU LTDA</t>
  </si>
  <si>
    <t>HABILITACION RESTAURANT OVEJA NEGRA</t>
  </si>
  <si>
    <t>Turismo</t>
  </si>
  <si>
    <t>Natales</t>
  </si>
  <si>
    <t>Ultima Esperanza</t>
  </si>
  <si>
    <t>Ubicado en Tomas Roger es un arriendo de local y se pide apoyo a la implementacion del restaurant de turismo equipamiento como cocina, Muebles, Refrigerador.</t>
  </si>
  <si>
    <t>FLORES DE LA PATAGONIA</t>
  </si>
  <si>
    <t>CAMARA DE FRIO Y SISTEMA DE RIEGO PARA EXPORTACION DE PEONIAS</t>
  </si>
  <si>
    <t>Agricola</t>
  </si>
  <si>
    <t>Camara de frio para soportar 100,000 varas de peonias cortadas y sistema de riego po goteo</t>
  </si>
  <si>
    <t>DANIEL YEVENES CAMPOS</t>
  </si>
  <si>
    <t>REINVERSION HOSTAL YAGAN</t>
  </si>
  <si>
    <t>Cabo de Hornos</t>
  </si>
  <si>
    <t>Antartida</t>
  </si>
  <si>
    <t>Construccion de dos baños y habilitacion de calefaccion central en Hostal de williams</t>
  </si>
  <si>
    <t>COMERCIAL COLD S.A.</t>
  </si>
  <si>
    <t>HABILITACION CENTRO DE CULTIVO DE MITILIDOS EN FIORDO WORSLEY</t>
  </si>
  <si>
    <t>Pesca - Acuicola</t>
  </si>
  <si>
    <t>Acuícola</t>
  </si>
  <si>
    <t>25 lineas de cultivo Seno worsley</t>
  </si>
  <si>
    <t>TURISMO SIM LTDA</t>
  </si>
  <si>
    <t>AMPLIACION HOSTAL COIRON, PTO WILLIAMS</t>
  </si>
  <si>
    <t>Ampliacion hostal de 30 mt2 y equipamiento en hostal de Pto Williams</t>
  </si>
  <si>
    <t>RICARDO BALBONTIN MUÑOZ</t>
  </si>
  <si>
    <t>K</t>
  </si>
  <si>
    <t>PANADERIA Y PASTELERIA</t>
  </si>
  <si>
    <t>Comercio</t>
  </si>
  <si>
    <t>Maquinaria para panaderia ubicada en padre de Agostini , se puso en funcionamiento en junio de 2005 produce  pan a Junji</t>
  </si>
  <si>
    <t>JUAN JOSE PANTOJA EIRL</t>
  </si>
  <si>
    <t>ECOLODGE WESKAR</t>
  </si>
  <si>
    <t>Lodge en Natales con capacidad de 27 personas 150 MT2</t>
  </si>
  <si>
    <t>VERONICA TORRES ALCALLA</t>
  </si>
  <si>
    <t>PLOTTER ENCAD E IMPLEMENTACION DE OFICINAS</t>
  </si>
  <si>
    <t>Servicios</t>
  </si>
  <si>
    <t>Plotter de inyeccion y equipamiento de oficina empresa T&amp;S Chile</t>
  </si>
  <si>
    <t>RENE ROGEL GUTIERREZ</t>
  </si>
  <si>
    <t>OBRA NUEVA TALLER MECANICO</t>
  </si>
  <si>
    <t>Taller mecanico en Natales de 160 mt2 , La Maquinaria es usada por lo que no se presenta</t>
  </si>
  <si>
    <t>BERNARDO ROJAS BAHAMONDE</t>
  </si>
  <si>
    <t>CONSTRUCCION DE PESCA ARTESANAL</t>
  </si>
  <si>
    <t>Embarcacion de madera de 14 mts de eslora mas pequeño equipamiento</t>
  </si>
  <si>
    <t>BELOCEAN CORPORATION</t>
  </si>
  <si>
    <t>CONSTRUCCION Y HABILITACION PROCESADORA PRODUCTOS DEL MAR</t>
  </si>
  <si>
    <t>Porvenir</t>
  </si>
  <si>
    <t>Tierra del Fuego</t>
  </si>
  <si>
    <t>Planta procsadora de Merluza, calamar ero y otros, con produccion diaria de 2000 kg. Solo se presenta construccion de galpon de 200 mt2 La maquinaria es usada.</t>
  </si>
  <si>
    <t>CONCEPTO INDIGO</t>
  </si>
  <si>
    <t>HABILITACION RESTAURANT Y LOUNGE INDIGO</t>
  </si>
  <si>
    <t>Equipamiento de Restaurant y Lounge que contendra conexión wifi y cntro de exposiciones</t>
  </si>
  <si>
    <t>SOCIEDAD AUTOMOTORA LIMITADA</t>
  </si>
  <si>
    <t>IMPLEMENTACION TALLER Y ADQUISICION MAQUINARIA DE ARRIENDO</t>
  </si>
  <si>
    <t>Arriendo de maquinaria para construccion  y para taller.</t>
  </si>
  <si>
    <t>MARCOS BISHOP M  Y OTROS</t>
  </si>
  <si>
    <t>EBENEZER CENTRO DE FOTOCOPIADO</t>
  </si>
  <si>
    <t>Impresora y otros equipamientos menores.</t>
  </si>
  <si>
    <t>VILMA GARAY BARRIENTOS</t>
  </si>
  <si>
    <t>CABAÑAS DE TURISMO ULTIMA ESPERANZA</t>
  </si>
  <si>
    <t>Edificaciones de dos pisos con Cinco "cabañas"  tipo e3 con un total de 238,64 mt2, se ajusto empleo luego de conversar con dueña</t>
  </si>
  <si>
    <t>RENE ANDRADE RUIZ</t>
  </si>
  <si>
    <t>TALLER MECANICO</t>
  </si>
  <si>
    <t>Construccion de Taller mecanico  de 177 mt2 ubicado en arauco 2549</t>
  </si>
  <si>
    <t>EDEN ARGEL GUTIERREZ</t>
  </si>
  <si>
    <t>CONSTRUCCION EMBARCACION Y EQUIPAMIENTO</t>
  </si>
  <si>
    <t>Construccion y equipamiento nave centollera de 12 mt de largo</t>
  </si>
  <si>
    <t>RODRIGO DIAZ VIDAL</t>
  </si>
  <si>
    <t>IMPLEMENTACION CIBERCAFE</t>
  </si>
  <si>
    <t>Cibercafe con 14 equipos y servicios de impresión, fotocopia y cafeteria</t>
  </si>
  <si>
    <t xml:space="preserve">GUMERCINDO AYANCAN </t>
  </si>
  <si>
    <t>CONFECCION CASCO EMBARCACION MENOR</t>
  </si>
  <si>
    <t>Casco de embarcacion de 13 metros</t>
  </si>
  <si>
    <t>TOMISLAV BABAIC BARTULOVIC</t>
  </si>
  <si>
    <t>CONSTRUCCION PLANTA DE PANELES MODULARES PARA FABRICACION DE VIVIENDAS EN PUNTA ARENAS</t>
  </si>
  <si>
    <t>Planta industrial de elaboracion de paneles modulares estandar, 722 mt2 Planta de armado.</t>
  </si>
  <si>
    <t>HORACIO VERA OYAERZO</t>
  </si>
  <si>
    <t>ADQUISICION DE MOTOR Y CAJA DE TRANSMISION</t>
  </si>
  <si>
    <t>Motor marino  y una caja de transmision para embarcacion en funcionanmiento ANA BELEN</t>
  </si>
  <si>
    <t>EDUARDO CALISTO GALLARDO</t>
  </si>
  <si>
    <t>INNOVACION TECNOLOGICA 2005</t>
  </si>
  <si>
    <t>Rectificador portatil de gran diametro y otros equipamiento. Solo hay dos en la region y esta es mas avanzada.</t>
  </si>
  <si>
    <t>LUIS SEPULVEDA MORALES</t>
  </si>
  <si>
    <t>JARDIN INFANTIL INTERACTIVO</t>
  </si>
  <si>
    <t>Educación</t>
  </si>
  <si>
    <t>Jardin Infantil mi pequeño angelito, construccion de 290 mt2 clasificacion e3, equipamiento camaras web y equipamiento escolar , se incluye dentro de otros servicios.</t>
  </si>
  <si>
    <t>CAPACITACION PATAGONIA Y CIA LTDA</t>
  </si>
  <si>
    <t>CONSTRUCCION E IMPLEMENTACION DE CENTRO DE CAPACITACION EN PUNTA ARENAS</t>
  </si>
  <si>
    <t>Cosntruccion de 100 mt2 e2 , compra de telon y siillas Universitarias  en Chilo 1864 - Proyecto de Capacitacion y asesorias en gestion de Calidad</t>
  </si>
  <si>
    <t>JUAN MIRANDA SOTO</t>
  </si>
  <si>
    <t>Embarcacion de eslora 16,6 mts y equipamiento como motor radar sistema de comunicacione etc Casco de madera</t>
  </si>
  <si>
    <t>TRANSPORTES CARMEN PATRICIA MARDONES SAAVEDRA EIRL</t>
  </si>
  <si>
    <t>ADQUISICION CAMION FRIGORIFICO NUEVO</t>
  </si>
  <si>
    <t>Transporte</t>
  </si>
  <si>
    <t>Camion frigorifico para proveer de productos congelaso a Torres del Paine camion de 4900 kilos</t>
  </si>
  <si>
    <t>COMERCIAL EQUIPOS Y SERVICIOS S.A.</t>
  </si>
  <si>
    <t>ADQUISICION DE MINIBUSES PARA SERVICIO DE TRANSPORTE TURISTICO</t>
  </si>
  <si>
    <t>Dos buses de turismo de 15 pasajeros reacondicionados del extranjero</t>
  </si>
  <si>
    <t>HERNANDO PALMA MANCILLA EIRL</t>
  </si>
  <si>
    <t>CONSTRUCCION CABAÑAS DE TURISMO</t>
  </si>
  <si>
    <t>Cuatro cabañas en porvenir totasl de 140 mt2  en oscar viel. Para un total de 12 personas</t>
  </si>
  <si>
    <t>TRANSPORTES JUAN CARLOS BARRIA ALVAREZ EIRL</t>
  </si>
  <si>
    <t>ADQUISICION BUS NUEVO</t>
  </si>
  <si>
    <t>Bus para 24 pasajeros  viajes Punta Arenas Torres del Paine</t>
  </si>
  <si>
    <t>HELA ROEHRS JEPPESEN</t>
  </si>
  <si>
    <t>AMPLIACION HOTEL POSADA TRES PASOS</t>
  </si>
  <si>
    <t>Torres del Paine</t>
  </si>
  <si>
    <t>Amplaicion de dos dormitorios, Sala de Juegos y Quincho 160 mt2</t>
  </si>
  <si>
    <t>MATTIONI Y DUBROCK</t>
  </si>
  <si>
    <t>LAVADERO AUTOMATIZADO DE VEHICULOS</t>
  </si>
  <si>
    <t>Lavadoa utomatizado de autos y otros servicios 180 mt2 por construir mas maquina lavadora automatica Ubicado en Piloto Pardo N°6</t>
  </si>
  <si>
    <t>GANADERA AYELEN LTDA</t>
  </si>
  <si>
    <t>AUMENTO DE PRODUCCION DE FORRAJE</t>
  </si>
  <si>
    <t>Silvoagropecuario</t>
  </si>
  <si>
    <t>Ganadero</t>
  </si>
  <si>
    <t>Río Verde</t>
  </si>
  <si>
    <t>Estancias olga teresa y ayelen, adquisicion de tractor agricola para aumento de forraje,</t>
  </si>
  <si>
    <t>PROSPERO PAVLOV OYARZUN</t>
  </si>
  <si>
    <t>TALLER PARA REALIZAR MANTENCIONES Y REPARACIONES MECANICAS</t>
  </si>
  <si>
    <t>Taller mecanico de reparacion general preferenteente disel 278 mt2, mas equipamiento mecanico y de oficinas. La construccion esta avanzada en 90</t>
  </si>
  <si>
    <t>MADERAS SAN VICENTE LTDA</t>
  </si>
  <si>
    <t>CONSTRUCCION PLANTA PROCESAMIENTO DE MADERA DE LENGA Y HABILITACION 2 CAMARAS DE SECADO EN PTA ARENAS</t>
  </si>
  <si>
    <t>Forestal</t>
  </si>
  <si>
    <t>Planta de secado ultima gneracion 80 mt cubicos de secado cada una</t>
  </si>
  <si>
    <t>SERVICIOS MARITIMOS Y TURISTICOS CABO DE HORNOS</t>
  </si>
  <si>
    <t>PUERTO CABO DE HORNOS</t>
  </si>
  <si>
    <t>Centro del visitante de 100 mt2 y pasarelas de 3000 mts lineales  proyecto cabo de hornos</t>
  </si>
  <si>
    <t>JORGE MUÑOZ BALCAZAR</t>
  </si>
  <si>
    <t>CONSTRUCCION TALLER CONFECCION ESTRUCTURAS METALICAS EN PTA ARENAS</t>
  </si>
  <si>
    <t>450 mt2 de taller mas 100 de oficinas administrativas mas equipos de soldadura. Taller de estructuras metalicas</t>
  </si>
  <si>
    <t>CECINAS MUNCHEN</t>
  </si>
  <si>
    <t>EN TRAMITE</t>
  </si>
  <si>
    <t>CONSTRUCCION Y HABILITACION DE CECINAS EN PTA ARENAS</t>
  </si>
  <si>
    <t>Construccion de 400 mt2 mas equipamiento para planta de cecinas</t>
  </si>
  <si>
    <t>RESULTADOS ULTIMO CONCURSO COMPLETADO (Resolucion Enero 2007)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</si>
</sst>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1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0" borderId="1" xfId="15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"/>
  <sheetViews>
    <sheetView tabSelected="1" workbookViewId="0" topLeftCell="E1">
      <selection activeCell="M55" sqref="M55"/>
    </sheetView>
  </sheetViews>
  <sheetFormatPr defaultColWidth="11.421875" defaultRowHeight="12.75"/>
  <cols>
    <col min="1" max="1" width="5.8515625" style="9" hidden="1" customWidth="1"/>
    <col min="2" max="2" width="19.421875" style="9" customWidth="1"/>
    <col min="3" max="3" width="10.57421875" style="9" hidden="1" customWidth="1"/>
    <col min="4" max="4" width="2.8515625" style="9" hidden="1" customWidth="1"/>
    <col min="5" max="5" width="32.7109375" style="9" customWidth="1"/>
    <col min="6" max="6" width="13.421875" style="9" bestFit="1" customWidth="1"/>
    <col min="7" max="7" width="8.57421875" style="9" hidden="1" customWidth="1"/>
    <col min="8" max="8" width="12.140625" style="9" bestFit="1" customWidth="1"/>
    <col min="9" max="9" width="12.8515625" style="9" hidden="1" customWidth="1"/>
    <col min="10" max="10" width="11.7109375" style="9" bestFit="1" customWidth="1"/>
    <col min="11" max="11" width="11.7109375" style="9" hidden="1" customWidth="1"/>
    <col min="12" max="12" width="8.00390625" style="9" hidden="1" customWidth="1"/>
    <col min="13" max="13" width="38.57421875" style="9" customWidth="1"/>
    <col min="14" max="14" width="14.8515625" style="9" bestFit="1" customWidth="1"/>
    <col min="15" max="15" width="10.8515625" style="9" bestFit="1" customWidth="1"/>
    <col min="16" max="16" width="0" style="12" hidden="1" customWidth="1"/>
    <col min="20" max="20" width="17.421875" style="0" customWidth="1"/>
  </cols>
  <sheetData>
    <row r="1" ht="12.75"/>
    <row r="2" spans="2:15" ht="38.25" customHeight="1">
      <c r="B2" s="13" t="s">
        <v>154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12.75"/>
    <row r="4" ht="12.75"/>
    <row r="5" spans="1:16" s="3" customFormat="1" ht="35.25" customHeight="1">
      <c r="A5" s="1" t="s">
        <v>0</v>
      </c>
      <c r="B5" s="1" t="s">
        <v>1</v>
      </c>
      <c r="C5" s="2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2" t="s">
        <v>9</v>
      </c>
      <c r="K5" s="2" t="s">
        <v>10</v>
      </c>
      <c r="L5" s="1" t="s">
        <v>11</v>
      </c>
      <c r="M5" s="1" t="s">
        <v>12</v>
      </c>
      <c r="N5" s="2" t="s">
        <v>13</v>
      </c>
      <c r="O5" s="2" t="s">
        <v>14</v>
      </c>
      <c r="P5" s="1" t="s">
        <v>15</v>
      </c>
    </row>
    <row r="6" spans="1:16" ht="45">
      <c r="A6" s="4">
        <v>2</v>
      </c>
      <c r="B6" s="4" t="s">
        <v>16</v>
      </c>
      <c r="C6" s="5">
        <v>14290423</v>
      </c>
      <c r="D6" s="4">
        <v>3</v>
      </c>
      <c r="E6" s="4" t="s">
        <v>17</v>
      </c>
      <c r="F6" s="4" t="s">
        <v>18</v>
      </c>
      <c r="G6" s="4" t="s">
        <v>19</v>
      </c>
      <c r="H6" s="4" t="s">
        <v>20</v>
      </c>
      <c r="I6" s="4" t="s">
        <v>21</v>
      </c>
      <c r="J6" s="5">
        <v>1225916</v>
      </c>
      <c r="K6" s="5">
        <v>1225916</v>
      </c>
      <c r="L6" s="4">
        <v>2</v>
      </c>
      <c r="M6" s="4" t="s">
        <v>22</v>
      </c>
      <c r="N6" s="5">
        <v>245183</v>
      </c>
      <c r="O6" s="6">
        <f>N6</f>
        <v>245183</v>
      </c>
      <c r="P6" s="7">
        <v>1</v>
      </c>
    </row>
    <row r="7" spans="1:16" ht="45">
      <c r="A7" s="4">
        <v>7</v>
      </c>
      <c r="B7" s="4" t="s">
        <v>23</v>
      </c>
      <c r="C7" s="5">
        <v>76255990</v>
      </c>
      <c r="D7" s="4">
        <v>0</v>
      </c>
      <c r="E7" s="4" t="s">
        <v>24</v>
      </c>
      <c r="F7" s="4" t="s">
        <v>25</v>
      </c>
      <c r="G7" s="4" t="s">
        <v>25</v>
      </c>
      <c r="H7" s="4" t="s">
        <v>26</v>
      </c>
      <c r="I7" s="4" t="s">
        <v>27</v>
      </c>
      <c r="J7" s="5">
        <v>2946000</v>
      </c>
      <c r="K7" s="5">
        <v>2946000</v>
      </c>
      <c r="L7" s="4">
        <v>4</v>
      </c>
      <c r="M7" s="4" t="s">
        <v>28</v>
      </c>
      <c r="N7" s="5">
        <v>589200</v>
      </c>
      <c r="O7" s="6">
        <f aca="true" t="shared" si="0" ref="O7:O43">N7+O6</f>
        <v>834383</v>
      </c>
      <c r="P7" s="7">
        <v>2</v>
      </c>
    </row>
    <row r="8" spans="1:16" ht="33.75">
      <c r="A8" s="4">
        <v>49</v>
      </c>
      <c r="B8" s="4" t="s">
        <v>29</v>
      </c>
      <c r="C8" s="5">
        <v>77356720</v>
      </c>
      <c r="D8" s="4">
        <v>4</v>
      </c>
      <c r="E8" s="4" t="s">
        <v>30</v>
      </c>
      <c r="F8" s="4" t="s">
        <v>18</v>
      </c>
      <c r="G8" s="4" t="s">
        <v>31</v>
      </c>
      <c r="H8" s="4" t="s">
        <v>20</v>
      </c>
      <c r="I8" s="4" t="s">
        <v>21</v>
      </c>
      <c r="J8" s="5">
        <v>10778327</v>
      </c>
      <c r="K8" s="5">
        <v>10778327</v>
      </c>
      <c r="L8" s="4">
        <v>2</v>
      </c>
      <c r="M8" s="4" t="s">
        <v>32</v>
      </c>
      <c r="N8" s="5">
        <v>2155665</v>
      </c>
      <c r="O8" s="6">
        <f t="shared" si="0"/>
        <v>2990048</v>
      </c>
      <c r="P8" s="7">
        <v>3</v>
      </c>
    </row>
    <row r="9" spans="1:16" ht="22.5">
      <c r="A9" s="4">
        <v>55</v>
      </c>
      <c r="B9" s="4" t="s">
        <v>33</v>
      </c>
      <c r="C9" s="5">
        <v>9986848</v>
      </c>
      <c r="D9" s="4">
        <v>1</v>
      </c>
      <c r="E9" s="4" t="s">
        <v>34</v>
      </c>
      <c r="F9" s="4" t="s">
        <v>25</v>
      </c>
      <c r="G9" s="4" t="s">
        <v>25</v>
      </c>
      <c r="H9" s="4" t="s">
        <v>35</v>
      </c>
      <c r="I9" s="4" t="s">
        <v>36</v>
      </c>
      <c r="J9" s="5">
        <v>4930000</v>
      </c>
      <c r="K9" s="5">
        <v>3080000</v>
      </c>
      <c r="L9" s="4">
        <v>1</v>
      </c>
      <c r="M9" s="4" t="s">
        <v>37</v>
      </c>
      <c r="N9" s="5">
        <v>616000</v>
      </c>
      <c r="O9" s="6">
        <f t="shared" si="0"/>
        <v>3606048</v>
      </c>
      <c r="P9" s="7">
        <v>4</v>
      </c>
    </row>
    <row r="10" spans="1:16" ht="22.5">
      <c r="A10" s="4">
        <v>30</v>
      </c>
      <c r="B10" s="4" t="s">
        <v>38</v>
      </c>
      <c r="C10" s="5">
        <v>96865110</v>
      </c>
      <c r="D10" s="4">
        <v>2</v>
      </c>
      <c r="E10" s="4" t="s">
        <v>39</v>
      </c>
      <c r="F10" s="4" t="s">
        <v>40</v>
      </c>
      <c r="G10" s="4" t="s">
        <v>41</v>
      </c>
      <c r="H10" s="4" t="s">
        <v>26</v>
      </c>
      <c r="I10" s="4" t="s">
        <v>27</v>
      </c>
      <c r="J10" s="5">
        <v>50457000</v>
      </c>
      <c r="K10" s="5">
        <v>50457000</v>
      </c>
      <c r="L10" s="4">
        <v>14</v>
      </c>
      <c r="M10" s="4" t="s">
        <v>42</v>
      </c>
      <c r="N10" s="5">
        <v>10091400</v>
      </c>
      <c r="O10" s="6">
        <f t="shared" si="0"/>
        <v>13697448</v>
      </c>
      <c r="P10" s="7">
        <v>5</v>
      </c>
    </row>
    <row r="11" spans="1:16" ht="22.5">
      <c r="A11" s="4">
        <v>33</v>
      </c>
      <c r="B11" s="4" t="s">
        <v>43</v>
      </c>
      <c r="C11" s="5">
        <v>77137450</v>
      </c>
      <c r="D11" s="4">
        <v>6</v>
      </c>
      <c r="E11" s="4" t="s">
        <v>44</v>
      </c>
      <c r="F11" s="4" t="s">
        <v>25</v>
      </c>
      <c r="G11" s="4" t="s">
        <v>25</v>
      </c>
      <c r="H11" s="4" t="s">
        <v>35</v>
      </c>
      <c r="I11" s="4" t="s">
        <v>36</v>
      </c>
      <c r="J11" s="5">
        <v>4709000</v>
      </c>
      <c r="K11" s="5">
        <v>4709000</v>
      </c>
      <c r="L11" s="4">
        <v>2</v>
      </c>
      <c r="M11" s="4" t="s">
        <v>45</v>
      </c>
      <c r="N11" s="5">
        <v>941800</v>
      </c>
      <c r="O11" s="6">
        <f t="shared" si="0"/>
        <v>14639248</v>
      </c>
      <c r="P11" s="7">
        <v>6</v>
      </c>
    </row>
    <row r="12" spans="1:16" ht="33.75">
      <c r="A12" s="4">
        <v>19</v>
      </c>
      <c r="B12" s="4" t="s">
        <v>46</v>
      </c>
      <c r="C12" s="5">
        <v>7970184</v>
      </c>
      <c r="D12" s="4" t="s">
        <v>47</v>
      </c>
      <c r="E12" s="4" t="s">
        <v>48</v>
      </c>
      <c r="F12" s="4" t="s">
        <v>18</v>
      </c>
      <c r="G12" s="4" t="s">
        <v>49</v>
      </c>
      <c r="H12" s="4" t="s">
        <v>20</v>
      </c>
      <c r="I12" s="4" t="s">
        <v>21</v>
      </c>
      <c r="J12" s="5">
        <v>4639000</v>
      </c>
      <c r="K12" s="5">
        <v>4639000</v>
      </c>
      <c r="L12" s="4">
        <v>2</v>
      </c>
      <c r="M12" s="4" t="s">
        <v>50</v>
      </c>
      <c r="N12" s="5">
        <v>927800</v>
      </c>
      <c r="O12" s="6">
        <f t="shared" si="0"/>
        <v>15567048</v>
      </c>
      <c r="P12" s="7">
        <v>7</v>
      </c>
    </row>
    <row r="13" spans="1:16" ht="22.5">
      <c r="A13" s="4">
        <v>60</v>
      </c>
      <c r="B13" s="4" t="s">
        <v>51</v>
      </c>
      <c r="C13" s="5">
        <v>52003753</v>
      </c>
      <c r="D13" s="4">
        <v>5</v>
      </c>
      <c r="E13" s="4" t="s">
        <v>52</v>
      </c>
      <c r="F13" s="4" t="s">
        <v>25</v>
      </c>
      <c r="G13" s="4" t="s">
        <v>25</v>
      </c>
      <c r="H13" s="4" t="s">
        <v>26</v>
      </c>
      <c r="I13" s="4" t="s">
        <v>27</v>
      </c>
      <c r="J13" s="5">
        <v>74441000</v>
      </c>
      <c r="K13" s="5">
        <v>30900000</v>
      </c>
      <c r="L13" s="4">
        <v>10</v>
      </c>
      <c r="M13" s="4" t="s">
        <v>53</v>
      </c>
      <c r="N13" s="5">
        <v>6180000</v>
      </c>
      <c r="O13" s="6">
        <f t="shared" si="0"/>
        <v>21747048</v>
      </c>
      <c r="P13" s="7">
        <v>8</v>
      </c>
    </row>
    <row r="14" spans="1:16" ht="22.5">
      <c r="A14" s="4">
        <v>16</v>
      </c>
      <c r="B14" s="4" t="s">
        <v>54</v>
      </c>
      <c r="C14" s="5">
        <v>11848319</v>
      </c>
      <c r="D14" s="4">
        <v>7</v>
      </c>
      <c r="E14" s="4" t="s">
        <v>55</v>
      </c>
      <c r="F14" s="4" t="s">
        <v>56</v>
      </c>
      <c r="G14" s="4" t="s">
        <v>19</v>
      </c>
      <c r="H14" s="4" t="s">
        <v>20</v>
      </c>
      <c r="I14" s="4" t="s">
        <v>21</v>
      </c>
      <c r="J14" s="5">
        <v>3937000</v>
      </c>
      <c r="K14" s="5">
        <v>3937000</v>
      </c>
      <c r="L14" s="4">
        <v>1</v>
      </c>
      <c r="M14" s="4" t="s">
        <v>57</v>
      </c>
      <c r="N14" s="5">
        <v>787400</v>
      </c>
      <c r="O14" s="6">
        <f t="shared" si="0"/>
        <v>22534448</v>
      </c>
      <c r="P14" s="7">
        <v>9</v>
      </c>
    </row>
    <row r="15" spans="1:16" ht="22.5">
      <c r="A15" s="4">
        <v>59</v>
      </c>
      <c r="B15" s="4" t="s">
        <v>58</v>
      </c>
      <c r="C15" s="5">
        <v>8389679</v>
      </c>
      <c r="D15" s="4">
        <v>5</v>
      </c>
      <c r="E15" s="4" t="s">
        <v>59</v>
      </c>
      <c r="F15" s="4" t="s">
        <v>56</v>
      </c>
      <c r="G15" s="4" t="s">
        <v>19</v>
      </c>
      <c r="H15" s="4" t="s">
        <v>26</v>
      </c>
      <c r="I15" s="4" t="s">
        <v>27</v>
      </c>
      <c r="J15" s="5">
        <v>15450000</v>
      </c>
      <c r="K15" s="5">
        <v>11000000</v>
      </c>
      <c r="L15" s="4">
        <v>2</v>
      </c>
      <c r="M15" s="4" t="s">
        <v>60</v>
      </c>
      <c r="N15" s="5">
        <v>2200000</v>
      </c>
      <c r="O15" s="6">
        <f t="shared" si="0"/>
        <v>24734448</v>
      </c>
      <c r="P15" s="7">
        <v>10</v>
      </c>
    </row>
    <row r="16" spans="1:16" ht="22.5">
      <c r="A16" s="4">
        <v>15</v>
      </c>
      <c r="B16" s="4" t="s">
        <v>61</v>
      </c>
      <c r="C16" s="5">
        <v>8417764</v>
      </c>
      <c r="D16" s="4">
        <v>4</v>
      </c>
      <c r="E16" s="4" t="s">
        <v>62</v>
      </c>
      <c r="F16" s="4" t="s">
        <v>40</v>
      </c>
      <c r="G16" s="4" t="s">
        <v>41</v>
      </c>
      <c r="H16" s="4" t="s">
        <v>20</v>
      </c>
      <c r="I16" s="4" t="s">
        <v>21</v>
      </c>
      <c r="J16" s="5">
        <v>12184000</v>
      </c>
      <c r="K16" s="5">
        <v>12184000</v>
      </c>
      <c r="L16" s="4">
        <v>4</v>
      </c>
      <c r="M16" s="4" t="s">
        <v>63</v>
      </c>
      <c r="N16" s="5">
        <v>2436800</v>
      </c>
      <c r="O16" s="6">
        <f t="shared" si="0"/>
        <v>27171248</v>
      </c>
      <c r="P16" s="7">
        <v>11</v>
      </c>
    </row>
    <row r="17" spans="1:16" ht="45">
      <c r="A17" s="4">
        <v>58</v>
      </c>
      <c r="B17" s="4" t="s">
        <v>64</v>
      </c>
      <c r="C17" s="5">
        <v>59085620</v>
      </c>
      <c r="D17" s="4">
        <v>7</v>
      </c>
      <c r="E17" s="4" t="s">
        <v>65</v>
      </c>
      <c r="F17" s="4" t="s">
        <v>18</v>
      </c>
      <c r="G17" s="4" t="s">
        <v>41</v>
      </c>
      <c r="H17" s="4" t="s">
        <v>66</v>
      </c>
      <c r="I17" s="4" t="s">
        <v>67</v>
      </c>
      <c r="J17" s="5">
        <v>12166000</v>
      </c>
      <c r="K17" s="5">
        <v>12166000</v>
      </c>
      <c r="L17" s="4">
        <v>5</v>
      </c>
      <c r="M17" s="4" t="s">
        <v>68</v>
      </c>
      <c r="N17" s="5">
        <v>2433200</v>
      </c>
      <c r="O17" s="6">
        <f t="shared" si="0"/>
        <v>29604448</v>
      </c>
      <c r="P17" s="7">
        <v>12</v>
      </c>
    </row>
    <row r="18" spans="1:16" ht="22.5">
      <c r="A18" s="4">
        <v>43</v>
      </c>
      <c r="B18" s="4" t="s">
        <v>69</v>
      </c>
      <c r="C18" s="5">
        <v>77259640</v>
      </c>
      <c r="D18" s="4">
        <v>5</v>
      </c>
      <c r="E18" s="4" t="s">
        <v>70</v>
      </c>
      <c r="F18" s="4" t="s">
        <v>25</v>
      </c>
      <c r="G18" s="4" t="s">
        <v>25</v>
      </c>
      <c r="H18" s="4" t="s">
        <v>26</v>
      </c>
      <c r="I18" s="4" t="s">
        <v>27</v>
      </c>
      <c r="J18" s="5">
        <v>42702000</v>
      </c>
      <c r="K18" s="5">
        <v>42702000</v>
      </c>
      <c r="L18" s="4">
        <v>8</v>
      </c>
      <c r="M18" s="4" t="s">
        <v>71</v>
      </c>
      <c r="N18" s="5">
        <v>8540400</v>
      </c>
      <c r="O18" s="6">
        <f t="shared" si="0"/>
        <v>38144848</v>
      </c>
      <c r="P18" s="7">
        <v>13</v>
      </c>
    </row>
    <row r="19" spans="1:16" ht="22.5">
      <c r="A19" s="4">
        <v>37</v>
      </c>
      <c r="B19" s="4" t="s">
        <v>72</v>
      </c>
      <c r="C19" s="5">
        <v>79883170</v>
      </c>
      <c r="D19" s="4">
        <v>4</v>
      </c>
      <c r="E19" s="4" t="s">
        <v>73</v>
      </c>
      <c r="F19" s="4" t="s">
        <v>56</v>
      </c>
      <c r="G19" s="4" t="s">
        <v>19</v>
      </c>
      <c r="H19" s="4" t="s">
        <v>20</v>
      </c>
      <c r="I19" s="4" t="s">
        <v>21</v>
      </c>
      <c r="J19" s="5">
        <v>13552000</v>
      </c>
      <c r="K19" s="5">
        <v>13552000</v>
      </c>
      <c r="L19" s="4">
        <v>2</v>
      </c>
      <c r="M19" s="4" t="s">
        <v>74</v>
      </c>
      <c r="N19" s="5">
        <v>2710400</v>
      </c>
      <c r="O19" s="6">
        <f t="shared" si="0"/>
        <v>40855248</v>
      </c>
      <c r="P19" s="7">
        <v>14</v>
      </c>
    </row>
    <row r="20" spans="1:16" ht="22.5">
      <c r="A20" s="4">
        <v>26</v>
      </c>
      <c r="B20" s="4" t="s">
        <v>75</v>
      </c>
      <c r="C20" s="5">
        <v>51031140</v>
      </c>
      <c r="D20" s="4" t="s">
        <v>47</v>
      </c>
      <c r="E20" s="4" t="s">
        <v>76</v>
      </c>
      <c r="F20" s="4" t="s">
        <v>56</v>
      </c>
      <c r="G20" s="4" t="s">
        <v>19</v>
      </c>
      <c r="H20" s="4" t="s">
        <v>20</v>
      </c>
      <c r="I20" s="4" t="s">
        <v>21</v>
      </c>
      <c r="J20" s="5">
        <v>7187000</v>
      </c>
      <c r="K20" s="5">
        <v>1560000</v>
      </c>
      <c r="L20" s="4">
        <v>1</v>
      </c>
      <c r="M20" s="4" t="s">
        <v>77</v>
      </c>
      <c r="N20" s="5">
        <v>312000</v>
      </c>
      <c r="O20" s="6">
        <f t="shared" si="0"/>
        <v>41167248</v>
      </c>
      <c r="P20" s="7">
        <v>15</v>
      </c>
    </row>
    <row r="21" spans="1:18" ht="33.75">
      <c r="A21" s="4">
        <v>3</v>
      </c>
      <c r="B21" s="4" t="s">
        <v>78</v>
      </c>
      <c r="C21" s="5">
        <v>7703878</v>
      </c>
      <c r="D21" s="4">
        <v>7</v>
      </c>
      <c r="E21" s="4" t="s">
        <v>79</v>
      </c>
      <c r="F21" s="4" t="s">
        <v>25</v>
      </c>
      <c r="G21" s="4" t="s">
        <v>25</v>
      </c>
      <c r="H21" s="4" t="s">
        <v>26</v>
      </c>
      <c r="I21" s="4" t="s">
        <v>27</v>
      </c>
      <c r="J21" s="5">
        <v>19090000</v>
      </c>
      <c r="K21" s="5">
        <v>19090000</v>
      </c>
      <c r="L21" s="4">
        <v>3</v>
      </c>
      <c r="M21" s="4" t="s">
        <v>80</v>
      </c>
      <c r="N21" s="5">
        <v>3818000</v>
      </c>
      <c r="O21" s="6">
        <f t="shared" si="0"/>
        <v>44985248</v>
      </c>
      <c r="P21" s="7">
        <v>16</v>
      </c>
      <c r="R21">
        <f>589200+10091400+6180000+2200000+8540400+3818000</f>
        <v>31419000</v>
      </c>
    </row>
    <row r="22" spans="1:16" ht="22.5">
      <c r="A22" s="4">
        <v>21</v>
      </c>
      <c r="B22" s="4" t="s">
        <v>81</v>
      </c>
      <c r="C22" s="5">
        <v>8975787</v>
      </c>
      <c r="D22" s="4">
        <v>8</v>
      </c>
      <c r="E22" s="4" t="s">
        <v>82</v>
      </c>
      <c r="F22" s="4" t="s">
        <v>56</v>
      </c>
      <c r="G22" s="4" t="s">
        <v>19</v>
      </c>
      <c r="H22" s="4" t="s">
        <v>20</v>
      </c>
      <c r="I22" s="4" t="s">
        <v>21</v>
      </c>
      <c r="J22" s="5">
        <v>8209886</v>
      </c>
      <c r="K22" s="5">
        <v>12000000</v>
      </c>
      <c r="L22" s="4">
        <v>3</v>
      </c>
      <c r="M22" s="4" t="s">
        <v>83</v>
      </c>
      <c r="N22" s="5">
        <v>2400000</v>
      </c>
      <c r="O22" s="6">
        <f t="shared" si="0"/>
        <v>47385248</v>
      </c>
      <c r="P22" s="7">
        <v>17</v>
      </c>
    </row>
    <row r="23" spans="1:16" ht="22.5">
      <c r="A23" s="4">
        <v>46</v>
      </c>
      <c r="B23" s="4" t="s">
        <v>84</v>
      </c>
      <c r="C23" s="5">
        <v>8266065</v>
      </c>
      <c r="D23" s="4">
        <v>8</v>
      </c>
      <c r="E23" s="4" t="s">
        <v>85</v>
      </c>
      <c r="F23" s="4" t="s">
        <v>40</v>
      </c>
      <c r="G23" s="4" t="s">
        <v>41</v>
      </c>
      <c r="H23" s="4" t="s">
        <v>20</v>
      </c>
      <c r="I23" s="4" t="s">
        <v>21</v>
      </c>
      <c r="J23" s="5">
        <v>17000000</v>
      </c>
      <c r="K23" s="5">
        <v>17000000</v>
      </c>
      <c r="L23" s="4">
        <v>4</v>
      </c>
      <c r="M23" s="4" t="s">
        <v>86</v>
      </c>
      <c r="N23" s="5">
        <v>3400000</v>
      </c>
      <c r="O23" s="6">
        <f t="shared" si="0"/>
        <v>50785248</v>
      </c>
      <c r="P23" s="7">
        <v>18</v>
      </c>
    </row>
    <row r="24" spans="1:16" ht="22.5">
      <c r="A24" s="4">
        <v>51</v>
      </c>
      <c r="B24" s="4" t="s">
        <v>87</v>
      </c>
      <c r="C24" s="5">
        <v>9755644</v>
      </c>
      <c r="D24" s="4" t="s">
        <v>47</v>
      </c>
      <c r="E24" s="4" t="s">
        <v>88</v>
      </c>
      <c r="F24" s="4" t="s">
        <v>56</v>
      </c>
      <c r="G24" s="4" t="s">
        <v>19</v>
      </c>
      <c r="H24" s="4" t="s">
        <v>20</v>
      </c>
      <c r="I24" s="4" t="s">
        <v>21</v>
      </c>
      <c r="J24" s="5">
        <v>10000000</v>
      </c>
      <c r="K24" s="5">
        <v>8500000</v>
      </c>
      <c r="L24" s="4">
        <v>2</v>
      </c>
      <c r="M24" s="4" t="s">
        <v>89</v>
      </c>
      <c r="N24" s="5">
        <v>1700000</v>
      </c>
      <c r="O24" s="6">
        <f t="shared" si="0"/>
        <v>52485248</v>
      </c>
      <c r="P24" s="7">
        <v>19</v>
      </c>
    </row>
    <row r="25" spans="1:16" ht="22.5">
      <c r="A25" s="4">
        <v>48</v>
      </c>
      <c r="B25" s="4" t="s">
        <v>90</v>
      </c>
      <c r="C25" s="5">
        <v>8674745</v>
      </c>
      <c r="D25" s="4">
        <v>6</v>
      </c>
      <c r="E25" s="4" t="s">
        <v>91</v>
      </c>
      <c r="F25" s="4" t="s">
        <v>40</v>
      </c>
      <c r="G25" s="4" t="s">
        <v>41</v>
      </c>
      <c r="H25" s="4" t="s">
        <v>20</v>
      </c>
      <c r="I25" s="4" t="s">
        <v>21</v>
      </c>
      <c r="J25" s="5">
        <v>8000000</v>
      </c>
      <c r="K25" s="5">
        <v>8000000</v>
      </c>
      <c r="L25" s="4">
        <v>1</v>
      </c>
      <c r="M25" s="4" t="s">
        <v>92</v>
      </c>
      <c r="N25" s="5">
        <v>1600000</v>
      </c>
      <c r="O25" s="6">
        <f t="shared" si="0"/>
        <v>54085248</v>
      </c>
      <c r="P25" s="7">
        <v>20</v>
      </c>
    </row>
    <row r="26" spans="1:16" ht="33.75">
      <c r="A26" s="4">
        <v>42</v>
      </c>
      <c r="B26" s="4" t="s">
        <v>93</v>
      </c>
      <c r="C26" s="5">
        <v>9546206</v>
      </c>
      <c r="D26" s="4">
        <v>5</v>
      </c>
      <c r="E26" s="4" t="s">
        <v>94</v>
      </c>
      <c r="F26" s="4" t="s">
        <v>18</v>
      </c>
      <c r="G26" s="4" t="s">
        <v>19</v>
      </c>
      <c r="H26" s="4" t="s">
        <v>20</v>
      </c>
      <c r="I26" s="4" t="s">
        <v>21</v>
      </c>
      <c r="J26" s="5">
        <v>61413000</v>
      </c>
      <c r="K26" s="5">
        <v>61413000</v>
      </c>
      <c r="L26" s="4">
        <v>17</v>
      </c>
      <c r="M26" s="4" t="s">
        <v>95</v>
      </c>
      <c r="N26" s="5">
        <v>12282600</v>
      </c>
      <c r="O26" s="6">
        <f t="shared" si="0"/>
        <v>66367848</v>
      </c>
      <c r="P26" s="7">
        <v>21</v>
      </c>
    </row>
    <row r="27" spans="1:16" ht="22.5">
      <c r="A27" s="4">
        <v>14</v>
      </c>
      <c r="B27" s="4" t="s">
        <v>96</v>
      </c>
      <c r="C27" s="5">
        <v>10249647</v>
      </c>
      <c r="D27" s="4">
        <v>7</v>
      </c>
      <c r="E27" s="4" t="s">
        <v>97</v>
      </c>
      <c r="F27" s="4" t="s">
        <v>40</v>
      </c>
      <c r="G27" s="4" t="s">
        <v>41</v>
      </c>
      <c r="H27" s="4" t="s">
        <v>20</v>
      </c>
      <c r="I27" s="4" t="s">
        <v>21</v>
      </c>
      <c r="J27" s="5">
        <v>8539000</v>
      </c>
      <c r="K27" s="5">
        <v>8539000</v>
      </c>
      <c r="L27" s="4">
        <v>1</v>
      </c>
      <c r="M27" s="4" t="s">
        <v>98</v>
      </c>
      <c r="N27" s="5">
        <v>1707800</v>
      </c>
      <c r="O27" s="6">
        <f t="shared" si="0"/>
        <v>68075648</v>
      </c>
      <c r="P27" s="7">
        <v>22</v>
      </c>
    </row>
    <row r="28" spans="1:20" ht="33.75">
      <c r="A28" s="4">
        <v>23</v>
      </c>
      <c r="B28" s="4" t="s">
        <v>99</v>
      </c>
      <c r="C28" s="5">
        <v>9105038</v>
      </c>
      <c r="D28" s="4">
        <v>2</v>
      </c>
      <c r="E28" s="4" t="s">
        <v>100</v>
      </c>
      <c r="F28" s="4" t="s">
        <v>56</v>
      </c>
      <c r="G28" s="4" t="s">
        <v>19</v>
      </c>
      <c r="H28" s="4" t="s">
        <v>20</v>
      </c>
      <c r="I28" s="4" t="s">
        <v>21</v>
      </c>
      <c r="J28" s="5">
        <v>20000000</v>
      </c>
      <c r="K28" s="5">
        <v>20000000</v>
      </c>
      <c r="L28" s="4">
        <v>1</v>
      </c>
      <c r="M28" s="4" t="s">
        <v>101</v>
      </c>
      <c r="N28" s="5">
        <v>4000000</v>
      </c>
      <c r="O28" s="6">
        <f t="shared" si="0"/>
        <v>72075648</v>
      </c>
      <c r="P28" s="7">
        <v>23</v>
      </c>
      <c r="T28" s="8">
        <f>245180+2155665+927800+787400+2436800+2710400+312000+2400000+3400000+1700000+1600000+12282600+1707800+4000000+7475400+3756400+5959600+3411400+6146600+5460000+7000000+11756369+26911000+14477000+8384986</f>
        <v>137404400</v>
      </c>
    </row>
    <row r="29" spans="1:16" ht="45">
      <c r="A29" s="4">
        <v>9</v>
      </c>
      <c r="B29" s="4" t="s">
        <v>102</v>
      </c>
      <c r="C29" s="5">
        <v>7974105</v>
      </c>
      <c r="D29" s="4">
        <v>1</v>
      </c>
      <c r="E29" s="4" t="s">
        <v>103</v>
      </c>
      <c r="F29" s="4" t="s">
        <v>56</v>
      </c>
      <c r="G29" s="4" t="s">
        <v>104</v>
      </c>
      <c r="H29" s="4" t="s">
        <v>20</v>
      </c>
      <c r="I29" s="4" t="s">
        <v>21</v>
      </c>
      <c r="J29" s="5">
        <v>47000000</v>
      </c>
      <c r="K29" s="5">
        <v>37377000</v>
      </c>
      <c r="L29" s="4">
        <v>4</v>
      </c>
      <c r="M29" s="4" t="s">
        <v>105</v>
      </c>
      <c r="N29" s="5">
        <v>7475400</v>
      </c>
      <c r="O29" s="6">
        <f t="shared" si="0"/>
        <v>79551048</v>
      </c>
      <c r="P29" s="7">
        <v>24</v>
      </c>
    </row>
    <row r="30" spans="1:16" ht="45">
      <c r="A30" s="4">
        <v>29</v>
      </c>
      <c r="B30" s="4" t="s">
        <v>106</v>
      </c>
      <c r="C30" s="5">
        <v>76149740</v>
      </c>
      <c r="D30" s="4">
        <v>5</v>
      </c>
      <c r="E30" s="4" t="s">
        <v>107</v>
      </c>
      <c r="F30" s="4" t="s">
        <v>56</v>
      </c>
      <c r="G30" s="4" t="s">
        <v>19</v>
      </c>
      <c r="H30" s="4" t="s">
        <v>20</v>
      </c>
      <c r="I30" s="4" t="s">
        <v>21</v>
      </c>
      <c r="J30" s="5">
        <v>18782000</v>
      </c>
      <c r="K30" s="5">
        <v>18782000</v>
      </c>
      <c r="L30" s="4">
        <v>4</v>
      </c>
      <c r="M30" s="4" t="s">
        <v>108</v>
      </c>
      <c r="N30" s="5">
        <v>3756400</v>
      </c>
      <c r="O30" s="6">
        <f t="shared" si="0"/>
        <v>83307448</v>
      </c>
      <c r="P30" s="7">
        <v>25</v>
      </c>
    </row>
    <row r="31" spans="1:16" ht="33.75">
      <c r="A31" s="4">
        <v>13</v>
      </c>
      <c r="B31" s="4" t="s">
        <v>109</v>
      </c>
      <c r="C31" s="5">
        <v>12344838</v>
      </c>
      <c r="D31" s="4">
        <v>3</v>
      </c>
      <c r="E31" s="4" t="s">
        <v>62</v>
      </c>
      <c r="F31" s="4" t="s">
        <v>40</v>
      </c>
      <c r="G31" s="4" t="s">
        <v>41</v>
      </c>
      <c r="H31" s="4" t="s">
        <v>20</v>
      </c>
      <c r="I31" s="4" t="s">
        <v>21</v>
      </c>
      <c r="J31" s="5">
        <v>29798000</v>
      </c>
      <c r="K31" s="5">
        <v>29798000</v>
      </c>
      <c r="L31" s="4">
        <v>4</v>
      </c>
      <c r="M31" s="4" t="s">
        <v>110</v>
      </c>
      <c r="N31" s="5">
        <v>5959600</v>
      </c>
      <c r="O31" s="6">
        <f t="shared" si="0"/>
        <v>89267048</v>
      </c>
      <c r="P31" s="7">
        <v>26</v>
      </c>
    </row>
    <row r="32" spans="1:16" ht="33.75">
      <c r="A32" s="4">
        <v>24</v>
      </c>
      <c r="B32" s="4" t="s">
        <v>111</v>
      </c>
      <c r="C32" s="5">
        <v>52004205</v>
      </c>
      <c r="D32" s="4">
        <v>9</v>
      </c>
      <c r="E32" s="4" t="s">
        <v>112</v>
      </c>
      <c r="F32" s="4" t="s">
        <v>56</v>
      </c>
      <c r="G32" s="4" t="s">
        <v>113</v>
      </c>
      <c r="H32" s="4" t="s">
        <v>20</v>
      </c>
      <c r="I32" s="4" t="s">
        <v>21</v>
      </c>
      <c r="J32" s="5">
        <v>17057000</v>
      </c>
      <c r="K32" s="5">
        <v>17057000</v>
      </c>
      <c r="L32" s="4">
        <v>2</v>
      </c>
      <c r="M32" s="4" t="s">
        <v>114</v>
      </c>
      <c r="N32" s="5">
        <v>3411400</v>
      </c>
      <c r="O32" s="6">
        <f t="shared" si="0"/>
        <v>92678448</v>
      </c>
      <c r="P32" s="7">
        <v>27</v>
      </c>
    </row>
    <row r="33" spans="1:16" ht="22.5">
      <c r="A33" s="4">
        <v>36</v>
      </c>
      <c r="B33" s="4" t="s">
        <v>115</v>
      </c>
      <c r="C33" s="5">
        <v>94602000</v>
      </c>
      <c r="D33" s="4">
        <v>1</v>
      </c>
      <c r="E33" s="4" t="s">
        <v>116</v>
      </c>
      <c r="F33" s="4" t="s">
        <v>25</v>
      </c>
      <c r="G33" s="4" t="s">
        <v>25</v>
      </c>
      <c r="H33" s="4" t="s">
        <v>20</v>
      </c>
      <c r="I33" s="4" t="s">
        <v>21</v>
      </c>
      <c r="J33" s="5">
        <v>30733000</v>
      </c>
      <c r="K33" s="5">
        <v>30733000</v>
      </c>
      <c r="L33" s="4">
        <v>3</v>
      </c>
      <c r="M33" s="4" t="s">
        <v>117</v>
      </c>
      <c r="N33" s="5">
        <v>6146600</v>
      </c>
      <c r="O33" s="6">
        <f t="shared" si="0"/>
        <v>98825048</v>
      </c>
      <c r="P33" s="7">
        <v>28</v>
      </c>
    </row>
    <row r="34" spans="1:16" ht="22.5">
      <c r="A34" s="4">
        <v>56</v>
      </c>
      <c r="B34" s="4" t="s">
        <v>118</v>
      </c>
      <c r="C34" s="5">
        <v>52002372</v>
      </c>
      <c r="D34" s="4">
        <v>0</v>
      </c>
      <c r="E34" s="4" t="s">
        <v>119</v>
      </c>
      <c r="F34" s="4" t="s">
        <v>25</v>
      </c>
      <c r="G34" s="4" t="s">
        <v>25</v>
      </c>
      <c r="H34" s="4" t="s">
        <v>66</v>
      </c>
      <c r="I34" s="4" t="s">
        <v>67</v>
      </c>
      <c r="J34" s="5">
        <v>30861000</v>
      </c>
      <c r="K34" s="5">
        <v>27000000</v>
      </c>
      <c r="L34" s="4">
        <v>4</v>
      </c>
      <c r="M34" s="4" t="s">
        <v>120</v>
      </c>
      <c r="N34" s="5">
        <v>5400000</v>
      </c>
      <c r="O34" s="6">
        <f t="shared" si="0"/>
        <v>104225048</v>
      </c>
      <c r="P34" s="7">
        <v>29</v>
      </c>
    </row>
    <row r="35" spans="1:16" ht="33.75">
      <c r="A35" s="4">
        <v>25</v>
      </c>
      <c r="B35" s="4" t="s">
        <v>121</v>
      </c>
      <c r="C35" s="5">
        <v>52003196</v>
      </c>
      <c r="D35" s="4">
        <v>0</v>
      </c>
      <c r="E35" s="4" t="s">
        <v>122</v>
      </c>
      <c r="F35" s="4" t="s">
        <v>25</v>
      </c>
      <c r="G35" s="4" t="s">
        <v>25</v>
      </c>
      <c r="H35" s="4" t="s">
        <v>20</v>
      </c>
      <c r="I35" s="4" t="s">
        <v>21</v>
      </c>
      <c r="J35" s="5">
        <v>29000000</v>
      </c>
      <c r="K35" s="5">
        <v>27300000</v>
      </c>
      <c r="L35" s="4">
        <v>2</v>
      </c>
      <c r="M35" s="4" t="s">
        <v>123</v>
      </c>
      <c r="N35" s="5">
        <v>5460000</v>
      </c>
      <c r="O35" s="6">
        <f t="shared" si="0"/>
        <v>109685048</v>
      </c>
      <c r="P35" s="7">
        <v>30</v>
      </c>
    </row>
    <row r="36" spans="1:16" ht="22.5">
      <c r="A36" s="4">
        <v>52</v>
      </c>
      <c r="B36" s="4" t="s">
        <v>124</v>
      </c>
      <c r="C36" s="5">
        <v>8413634</v>
      </c>
      <c r="D36" s="4">
        <v>4</v>
      </c>
      <c r="E36" s="4" t="s">
        <v>125</v>
      </c>
      <c r="F36" s="4" t="s">
        <v>25</v>
      </c>
      <c r="G36" s="4" t="s">
        <v>25</v>
      </c>
      <c r="H36" s="4" t="s">
        <v>126</v>
      </c>
      <c r="I36" s="4" t="s">
        <v>27</v>
      </c>
      <c r="J36" s="5">
        <v>14721900</v>
      </c>
      <c r="K36" s="5">
        <v>27000000</v>
      </c>
      <c r="L36" s="4">
        <v>3</v>
      </c>
      <c r="M36" s="4" t="s">
        <v>127</v>
      </c>
      <c r="N36" s="5">
        <v>5400000</v>
      </c>
      <c r="O36" s="6">
        <f t="shared" si="0"/>
        <v>115085048</v>
      </c>
      <c r="P36" s="7">
        <v>31</v>
      </c>
    </row>
    <row r="37" spans="1:16" ht="33.75">
      <c r="A37" s="4">
        <v>20</v>
      </c>
      <c r="B37" s="4" t="s">
        <v>128</v>
      </c>
      <c r="C37" s="5">
        <v>77272820</v>
      </c>
      <c r="D37" s="4">
        <v>4</v>
      </c>
      <c r="E37" s="4" t="s">
        <v>129</v>
      </c>
      <c r="F37" s="4" t="s">
        <v>56</v>
      </c>
      <c r="G37" s="4" t="s">
        <v>19</v>
      </c>
      <c r="H37" s="4" t="s">
        <v>20</v>
      </c>
      <c r="I37" s="4" t="s">
        <v>21</v>
      </c>
      <c r="J37" s="5">
        <v>119715000</v>
      </c>
      <c r="K37" s="5">
        <v>35000000</v>
      </c>
      <c r="L37" s="4">
        <v>8</v>
      </c>
      <c r="M37" s="4" t="s">
        <v>130</v>
      </c>
      <c r="N37" s="5">
        <v>7000000</v>
      </c>
      <c r="O37" s="6">
        <f t="shared" si="0"/>
        <v>122085048</v>
      </c>
      <c r="P37" s="7">
        <v>32</v>
      </c>
    </row>
    <row r="38" spans="1:16" ht="22.5">
      <c r="A38" s="4">
        <v>10</v>
      </c>
      <c r="B38" s="4" t="s">
        <v>131</v>
      </c>
      <c r="C38" s="5">
        <v>77537740</v>
      </c>
      <c r="D38" s="4">
        <v>2</v>
      </c>
      <c r="E38" s="4" t="s">
        <v>132</v>
      </c>
      <c r="F38" s="4" t="s">
        <v>133</v>
      </c>
      <c r="G38" s="4" t="s">
        <v>134</v>
      </c>
      <c r="H38" s="4" t="s">
        <v>135</v>
      </c>
      <c r="I38" s="4" t="s">
        <v>21</v>
      </c>
      <c r="J38" s="5">
        <v>12582985</v>
      </c>
      <c r="K38" s="5">
        <v>12582985</v>
      </c>
      <c r="L38" s="4">
        <v>1</v>
      </c>
      <c r="M38" s="4" t="s">
        <v>136</v>
      </c>
      <c r="N38" s="5">
        <v>2516597</v>
      </c>
      <c r="O38" s="6">
        <f t="shared" si="0"/>
        <v>124601645</v>
      </c>
      <c r="P38" s="7">
        <v>33</v>
      </c>
    </row>
    <row r="39" spans="1:16" ht="45">
      <c r="A39" s="4">
        <v>53</v>
      </c>
      <c r="B39" s="4" t="s">
        <v>137</v>
      </c>
      <c r="C39" s="5">
        <v>6956900</v>
      </c>
      <c r="D39" s="4">
        <v>5</v>
      </c>
      <c r="E39" s="4" t="s">
        <v>138</v>
      </c>
      <c r="F39" s="4" t="s">
        <v>56</v>
      </c>
      <c r="G39" s="4" t="s">
        <v>19</v>
      </c>
      <c r="H39" s="4" t="s">
        <v>20</v>
      </c>
      <c r="I39" s="4" t="s">
        <v>21</v>
      </c>
      <c r="J39" s="5">
        <v>58781843</v>
      </c>
      <c r="K39" s="5">
        <v>58781843</v>
      </c>
      <c r="L39" s="4">
        <v>9</v>
      </c>
      <c r="M39" s="4" t="s">
        <v>139</v>
      </c>
      <c r="N39" s="5">
        <v>11756369</v>
      </c>
      <c r="O39" s="6">
        <f t="shared" si="0"/>
        <v>136358014</v>
      </c>
      <c r="P39" s="7">
        <v>34</v>
      </c>
    </row>
    <row r="40" spans="1:16" ht="45">
      <c r="A40" s="4">
        <v>41</v>
      </c>
      <c r="B40" s="4" t="s">
        <v>140</v>
      </c>
      <c r="C40" s="5">
        <v>86116600</v>
      </c>
      <c r="D40" s="4">
        <v>7</v>
      </c>
      <c r="E40" s="4" t="s">
        <v>141</v>
      </c>
      <c r="F40" s="4" t="s">
        <v>18</v>
      </c>
      <c r="G40" s="4" t="s">
        <v>142</v>
      </c>
      <c r="H40" s="4" t="s">
        <v>20</v>
      </c>
      <c r="I40" s="4" t="s">
        <v>21</v>
      </c>
      <c r="J40" s="5">
        <v>134555000</v>
      </c>
      <c r="K40" s="5">
        <v>134555000</v>
      </c>
      <c r="L40" s="4">
        <v>19</v>
      </c>
      <c r="M40" s="4" t="s">
        <v>143</v>
      </c>
      <c r="N40" s="5">
        <v>26911000</v>
      </c>
      <c r="O40" s="6">
        <f t="shared" si="0"/>
        <v>163269014</v>
      </c>
      <c r="P40" s="7">
        <v>35</v>
      </c>
    </row>
    <row r="41" spans="1:16" ht="33.75">
      <c r="A41" s="4">
        <v>31</v>
      </c>
      <c r="B41" s="4" t="s">
        <v>144</v>
      </c>
      <c r="C41" s="5">
        <v>99533160</v>
      </c>
      <c r="D41" s="4">
        <v>8</v>
      </c>
      <c r="E41" s="4" t="s">
        <v>145</v>
      </c>
      <c r="F41" s="4" t="s">
        <v>25</v>
      </c>
      <c r="G41" s="4" t="s">
        <v>25</v>
      </c>
      <c r="H41" s="4" t="s">
        <v>35</v>
      </c>
      <c r="I41" s="4" t="s">
        <v>27</v>
      </c>
      <c r="J41" s="5">
        <v>119500000</v>
      </c>
      <c r="K41" s="5">
        <v>119500000</v>
      </c>
      <c r="L41" s="4">
        <v>8</v>
      </c>
      <c r="M41" s="4" t="s">
        <v>146</v>
      </c>
      <c r="N41" s="5">
        <v>23900000</v>
      </c>
      <c r="O41" s="6">
        <f t="shared" si="0"/>
        <v>187169014</v>
      </c>
      <c r="P41" s="7">
        <v>36</v>
      </c>
    </row>
    <row r="42" spans="1:16" ht="33.75">
      <c r="A42" s="4">
        <v>44</v>
      </c>
      <c r="B42" s="4" t="s">
        <v>147</v>
      </c>
      <c r="C42" s="5">
        <v>8902180</v>
      </c>
      <c r="D42" s="4">
        <v>4</v>
      </c>
      <c r="E42" s="4" t="s">
        <v>148</v>
      </c>
      <c r="F42" s="4" t="s">
        <v>56</v>
      </c>
      <c r="G42" s="4" t="s">
        <v>19</v>
      </c>
      <c r="H42" s="4" t="s">
        <v>20</v>
      </c>
      <c r="I42" s="4" t="s">
        <v>21</v>
      </c>
      <c r="J42" s="5">
        <v>72385000</v>
      </c>
      <c r="K42" s="5">
        <v>72385000</v>
      </c>
      <c r="L42" s="4">
        <v>12</v>
      </c>
      <c r="M42" s="4" t="s">
        <v>149</v>
      </c>
      <c r="N42" s="5">
        <v>14477000</v>
      </c>
      <c r="O42" s="6">
        <f t="shared" si="0"/>
        <v>201646014</v>
      </c>
      <c r="P42" s="7">
        <v>37</v>
      </c>
    </row>
    <row r="43" spans="1:16" ht="22.5">
      <c r="A43" s="4">
        <v>39</v>
      </c>
      <c r="B43" s="4" t="s">
        <v>150</v>
      </c>
      <c r="C43" s="5" t="s">
        <v>151</v>
      </c>
      <c r="D43" s="4"/>
      <c r="E43" s="4" t="s">
        <v>152</v>
      </c>
      <c r="F43" s="4" t="s">
        <v>18</v>
      </c>
      <c r="G43" s="4" t="s">
        <v>134</v>
      </c>
      <c r="H43" s="4" t="s">
        <v>20</v>
      </c>
      <c r="I43" s="4" t="s">
        <v>21</v>
      </c>
      <c r="J43" s="5">
        <v>96436000</v>
      </c>
      <c r="K43" s="5">
        <v>96436000</v>
      </c>
      <c r="L43" s="4">
        <v>18</v>
      </c>
      <c r="M43" s="4" t="s">
        <v>153</v>
      </c>
      <c r="N43" s="5">
        <v>8384986</v>
      </c>
      <c r="O43" s="6">
        <f t="shared" si="0"/>
        <v>210031000</v>
      </c>
      <c r="P43" s="7">
        <v>38</v>
      </c>
    </row>
    <row r="44" spans="10:14" ht="12.75">
      <c r="J44" s="10">
        <f>SUM(J6:J43)</f>
        <v>1245464857</v>
      </c>
      <c r="K44" s="10">
        <f>SUM(K6:K43)</f>
        <v>1104666071</v>
      </c>
      <c r="L44" s="11">
        <f>SUM(L6:L43)</f>
        <v>193</v>
      </c>
      <c r="N44" s="10">
        <f>SUM(N6:N43)</f>
        <v>210031000</v>
      </c>
    </row>
    <row r="45" ht="12.75"/>
    <row r="46" ht="12.75"/>
    <row r="47" ht="12.75"/>
    <row r="48" ht="12.75"/>
    <row r="49" ht="12.75"/>
  </sheetData>
  <mergeCells count="1">
    <mergeCell ref="B2:O2"/>
  </mergeCells>
  <printOptions/>
  <pageMargins left="0.75" right="0.75" top="1" bottom="1" header="0" footer="0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raicon</dc:creator>
  <cp:keywords/>
  <dc:description/>
  <cp:lastModifiedBy>raicon</cp:lastModifiedBy>
  <dcterms:created xsi:type="dcterms:W3CDTF">2007-12-27T13:11:07Z</dcterms:created>
  <dcterms:modified xsi:type="dcterms:W3CDTF">2007-12-27T13:13:43Z</dcterms:modified>
  <cp:category/>
  <cp:version/>
  <cp:contentType/>
  <cp:contentStatus/>
</cp:coreProperties>
</file>