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rika\Downloads\"/>
    </mc:Choice>
  </mc:AlternateContent>
  <bookViews>
    <workbookView xWindow="0" yWindow="0" windowWidth="23040" windowHeight="8520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39" i="1" l="1"/>
  <c r="G120" i="1"/>
  <c r="G118" i="1" l="1"/>
  <c r="H118" i="1" s="1"/>
  <c r="H119" i="1"/>
  <c r="G114" i="1"/>
  <c r="H138" i="1"/>
  <c r="H144" i="1"/>
  <c r="H148" i="1" s="1"/>
  <c r="H127" i="1"/>
  <c r="H126" i="1"/>
  <c r="H137" i="1" l="1"/>
  <c r="H136" i="1"/>
  <c r="H135" i="1"/>
  <c r="H134" i="1"/>
  <c r="H133" i="1"/>
  <c r="H129" i="1"/>
  <c r="H130" i="1"/>
  <c r="H131" i="1"/>
  <c r="H132" i="1"/>
  <c r="H139" i="1"/>
  <c r="H140" i="1" s="1"/>
  <c r="H128" i="1"/>
  <c r="H125" i="1"/>
  <c r="H120" i="1" l="1"/>
  <c r="G117" i="1"/>
  <c r="H117" i="1" s="1"/>
  <c r="G116" i="1"/>
  <c r="H116" i="1" s="1"/>
  <c r="G115" i="1"/>
  <c r="H115" i="1" s="1"/>
  <c r="H114" i="1"/>
  <c r="G113" i="1"/>
  <c r="H113" i="1" s="1"/>
  <c r="H109" i="1"/>
  <c r="H121" i="1" l="1"/>
  <c r="G150" i="1" s="1"/>
  <c r="H23" i="1" s="1"/>
  <c r="D54" i="1"/>
  <c r="B53" i="1"/>
  <c r="B54" i="1" s="1"/>
  <c r="D155" i="1" l="1"/>
  <c r="A45" i="1"/>
</calcChain>
</file>

<file path=xl/comments1.xml><?xml version="1.0" encoding="utf-8"?>
<comments xmlns="http://schemas.openxmlformats.org/spreadsheetml/2006/main">
  <authors>
    <author>jefe ddr</author>
  </authors>
  <commentList>
    <comment ref="G154" authorId="0" shapeId="0">
      <text>
        <r>
          <rPr>
            <b/>
            <sz val="9"/>
            <color indexed="81"/>
            <rFont val="Tahoma"/>
            <family val="2"/>
          </rPr>
          <t>jefe ddr: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<sst xmlns="http://schemas.openxmlformats.org/spreadsheetml/2006/main" count="183" uniqueCount="147">
  <si>
    <t>Gobierno Regional de Magallanes y de la Antártica Chilena</t>
  </si>
  <si>
    <t>Nº Folio</t>
  </si>
  <si>
    <t>Fecha</t>
  </si>
  <si>
    <t xml:space="preserve">SOLICITUD DE FINANCIAMIENTO DE ASIGNACION  DIRECTA </t>
  </si>
  <si>
    <t>ACTIVIDADES  DE CARÁCTER SOCIAL CON CARGO AL FNDR 6% 2020</t>
  </si>
  <si>
    <r>
      <rPr>
        <b/>
        <sz val="11"/>
        <color rgb="FF000000"/>
        <rFont val="Calibri"/>
        <family val="2"/>
      </rPr>
      <t>Sr.
José Fernández Dübrock
Intendente Regional
Magallanes y de la Antártica Chilena</t>
    </r>
    <r>
      <rPr>
        <sz val="11"/>
        <color rgb="FF000000"/>
        <rFont val="Calibri"/>
        <family val="2"/>
      </rPr>
      <t xml:space="preserve">
</t>
    </r>
    <r>
      <rPr>
        <b/>
        <u/>
        <sz val="11"/>
        <color rgb="FF000000"/>
        <rFont val="Calibri"/>
        <family val="2"/>
      </rPr>
      <t>Presente</t>
    </r>
    <r>
      <rPr>
        <sz val="11"/>
        <color rgb="FF000000"/>
        <rFont val="Calibri"/>
        <family val="2"/>
      </rPr>
      <t xml:space="preserve">
De acuerdo a lo establecido en la Ley de Presupuesto del Sector Público para el Año 2020, vengo en solicitar a Ud. financiamiento para la siguiente iniciativa de Asignacion Directa con cargo al FNDR 6% 2020:
</t>
    </r>
  </si>
  <si>
    <t>IDENTIFICACION DE LA INICIATIVA</t>
  </si>
  <si>
    <t>NOMBRE DE LA INICIATIVA</t>
  </si>
  <si>
    <t>Monto Solicitado  al FNDR 2020 ($)</t>
  </si>
  <si>
    <t xml:space="preserve">ACTIVIDADES FINANCIABLES </t>
  </si>
  <si>
    <t>( Marque con una X , solo una según corresponda)</t>
  </si>
  <si>
    <t>ANTECEDENTES DE LA INSTITUCION POSTULANTE</t>
  </si>
  <si>
    <t>Nº Rut Institución</t>
  </si>
  <si>
    <t>Nombre Institución</t>
  </si>
  <si>
    <t>Dirección Legal</t>
  </si>
  <si>
    <t xml:space="preserve">Comuna </t>
  </si>
  <si>
    <t>Tipo de Cuenta Bancaria  ( Cta.Corriente/Ahorro)</t>
  </si>
  <si>
    <t>Número de Cuenta</t>
  </si>
  <si>
    <t xml:space="preserve">Banco </t>
  </si>
  <si>
    <t>ANTECEDENTES DEL REPRESENTANTE LEGAL</t>
  </si>
  <si>
    <t xml:space="preserve">Nº Rut </t>
  </si>
  <si>
    <t>Apellido Paterno</t>
  </si>
  <si>
    <t>Apellido Materno</t>
  </si>
  <si>
    <t>Nombres</t>
  </si>
  <si>
    <t>Dirección</t>
  </si>
  <si>
    <t>Comuna</t>
  </si>
  <si>
    <t>Ciudad</t>
  </si>
  <si>
    <t>Teléfono Fijo</t>
  </si>
  <si>
    <t>Teléfono Móvil</t>
  </si>
  <si>
    <t>Correo Electrónico</t>
  </si>
  <si>
    <t xml:space="preserve"> DATOS DEL RESPONSABLE DE LA INICIATIVA </t>
  </si>
  <si>
    <t xml:space="preserve">Apellido Paterno </t>
  </si>
  <si>
    <t xml:space="preserve">Apellido Materno </t>
  </si>
  <si>
    <t xml:space="preserve">Dirección </t>
  </si>
  <si>
    <t>Telefono</t>
  </si>
  <si>
    <t>Nº BENEFICIARIOS INICIATIVA</t>
  </si>
  <si>
    <t>Tipo de Beneficiarios</t>
  </si>
  <si>
    <t>Género</t>
  </si>
  <si>
    <t>Directos</t>
  </si>
  <si>
    <t xml:space="preserve">Hombres </t>
  </si>
  <si>
    <t>Indirectos</t>
  </si>
  <si>
    <t>Mujeres</t>
  </si>
  <si>
    <t>TOTAL</t>
  </si>
  <si>
    <r>
      <t xml:space="preserve">ALCANCE DE LA INICIATIVA </t>
    </r>
    <r>
      <rPr>
        <b/>
        <sz val="10"/>
        <rFont val="Calibri"/>
        <family val="2"/>
      </rPr>
      <t>(Marque con una X)</t>
    </r>
  </si>
  <si>
    <t>Alcance Local</t>
  </si>
  <si>
    <t>Alcance Comunal</t>
  </si>
  <si>
    <t>Alcance Regional</t>
  </si>
  <si>
    <t>Alcance Inter-Regional</t>
  </si>
  <si>
    <t>DESCRIPCION DE LA INICIATIVA</t>
  </si>
  <si>
    <t>Objetivo General</t>
  </si>
  <si>
    <t>1.</t>
  </si>
  <si>
    <t>Objetivos Especificos</t>
  </si>
  <si>
    <t>2.</t>
  </si>
  <si>
    <t>3.</t>
  </si>
  <si>
    <t>4.</t>
  </si>
  <si>
    <t>Descripción de la Iniciativa ( Breve descripción de actividades a realizar, fechas, recursos,etc)</t>
  </si>
  <si>
    <t>CRONOGRAMA DE ACTIVIDADES</t>
  </si>
  <si>
    <t xml:space="preserve">Mes de Inicio </t>
  </si>
  <si>
    <t>Mes de Termino</t>
  </si>
  <si>
    <t>Tipo de Actividad</t>
  </si>
  <si>
    <t>Periodo de Ejecucion ( Marque con una X)</t>
  </si>
  <si>
    <t>Mes 1</t>
  </si>
  <si>
    <t>Mes 2</t>
  </si>
  <si>
    <t>Mes 3</t>
  </si>
  <si>
    <t>FINANCIAMIENTO ($)</t>
  </si>
  <si>
    <t>Item de Honorarios</t>
  </si>
  <si>
    <t>#</t>
  </si>
  <si>
    <t>Cantidad</t>
  </si>
  <si>
    <t>Item</t>
  </si>
  <si>
    <t>$,  Hora</t>
  </si>
  <si>
    <t>Monto ($)</t>
  </si>
  <si>
    <t xml:space="preserve">TOTAL </t>
  </si>
  <si>
    <t>Item de Operación</t>
  </si>
  <si>
    <t>$,  Unidad</t>
  </si>
  <si>
    <t>Item de Difusiòn</t>
  </si>
  <si>
    <t>Descripción</t>
  </si>
  <si>
    <t>Total Solicitado al FNDR 6% 2020 ($)</t>
  </si>
  <si>
    <t>(Total Solicitado al FNDR 6% 2020: Total Item Honorarios + Total Item Operación + Total Item Difusion)</t>
  </si>
  <si>
    <t>RESUMEN DE FINANCIAMIENTO DE LA INICIATIVA ($)</t>
  </si>
  <si>
    <t>(%)</t>
  </si>
  <si>
    <t>Total Solicitado al FNDR 6% 2020</t>
  </si>
  <si>
    <t>Total Aportes Propios</t>
  </si>
  <si>
    <t>Total Aporte Terceros</t>
  </si>
  <si>
    <t>Total Costo de la Iniciativa</t>
  </si>
  <si>
    <t>(Costo Total de la Iniciativa:  Total Solicitado al FNDR 6% 2020 + Total Aporte Propios + Total Aporte Terceros)</t>
  </si>
  <si>
    <t>Nombre y Firma Representante Legal</t>
  </si>
  <si>
    <t>VºBº Unidad Fondos Concursables</t>
  </si>
  <si>
    <t>VºBº Jefe DIPLADER</t>
  </si>
  <si>
    <t>OBSERVACIONES</t>
  </si>
  <si>
    <t>OPERATIVOS MEDICOS</t>
  </si>
  <si>
    <t>PREVENCION Y MITIGACION DE PANDEMIAS</t>
  </si>
  <si>
    <t>71.149.500-2</t>
  </si>
  <si>
    <t>CLUB DE LEONES CRUZ DEL SUR</t>
  </si>
  <si>
    <t>OHIGGINS 301</t>
  </si>
  <si>
    <t>PUNTA ARENAS</t>
  </si>
  <si>
    <t>CUENTA CORRIENTE</t>
  </si>
  <si>
    <t>CHILE</t>
  </si>
  <si>
    <t>8.814.440-6</t>
  </si>
  <si>
    <t>ROSALES</t>
  </si>
  <si>
    <t>GALINDO</t>
  </si>
  <si>
    <t>JOSE</t>
  </si>
  <si>
    <t>joseroga@yahoo.es</t>
  </si>
  <si>
    <t>10.947.876-8</t>
  </si>
  <si>
    <t>GALLARDO</t>
  </si>
  <si>
    <t>LLANLLAN</t>
  </si>
  <si>
    <t>MARICELA</t>
  </si>
  <si>
    <t>mgallardol@rehabilitamos.org</t>
  </si>
  <si>
    <t>AVENIDA EDUARDO FREI 02281</t>
  </si>
  <si>
    <t>X</t>
  </si>
  <si>
    <t>Item de Inversión</t>
  </si>
  <si>
    <t>JORNADAS POR LA REHABILITACION APOYO GORE CENTROS DE REHABILITACION MAGALLANES Y ANTARTICA CHILENA AÑO 2020</t>
  </si>
  <si>
    <t>Contribuir a mejorar la calidad de vida de quienes presentan alguna alteración de su desempeño funcional a través de procesos de habilitación o rehabilitación con un enfoque integrado bio-sico-sociocultural, ejecutado por un equipo interdisciplinario altamente capacitado que entregue un servicio de óptima calidad, potenciando la investigación y docencia como principios de crecimiento y desarrollo institucional en la Región de Magallanes y Antártica Chilena.</t>
  </si>
  <si>
    <t>Brindar procesos de (re)habilitación integral biosicosociocultural a niños, jóvenes, adultos y adultos mayores con limitaciones para las actividades y la participación.</t>
  </si>
  <si>
    <t>Colaborar con el Servicio de Gobierno Regional en la atención de personas en situación de discapacidad.</t>
  </si>
  <si>
    <t>Difundir en la comunidad nacional e internacional la temática de la atención, promoción y prevención de las limitaciones para las actividades y la participación.</t>
  </si>
  <si>
    <t>diciembre</t>
  </si>
  <si>
    <t>Coordinación, coordinación de usuarios, contrataciones de Honorarios, y compras de gastos operacionales y de inversiones</t>
  </si>
  <si>
    <t>Terapia de Rehabilitación para pacientes. tres veces por semana. 30 minutos.</t>
  </si>
  <si>
    <t>Talleres de Arteterapia con Jóvenes con Discapacidad. 1 vez por semana.</t>
  </si>
  <si>
    <t>Aviso de prensa regional</t>
  </si>
  <si>
    <t>Aviso de Prensa Regional</t>
  </si>
  <si>
    <t>Bicicleta Reclinada</t>
  </si>
  <si>
    <t>Electroacupuntura</t>
  </si>
  <si>
    <t>Compresero Frio</t>
  </si>
  <si>
    <t>Barra paralela</t>
  </si>
  <si>
    <t>Camillas Hidraulicas</t>
  </si>
  <si>
    <t>Mascarillas Quirurgicas de 3 pliegues/3 capas</t>
  </si>
  <si>
    <t>Antiparras de Seguridad</t>
  </si>
  <si>
    <t>Jabon Neutro de 5 lts.</t>
  </si>
  <si>
    <t>Desinfectante Neutro Bactericida y Funguicida Líquido de 20 lts.</t>
  </si>
  <si>
    <t>Alcohol Gel de 1.000 cc.</t>
  </si>
  <si>
    <t>Papel/toalla para Limpieza y secado de Manos Dispensador</t>
  </si>
  <si>
    <t>Fletes</t>
  </si>
  <si>
    <t>Bateria 9V</t>
  </si>
  <si>
    <t>Set pilas AA</t>
  </si>
  <si>
    <t>Set Pilas AAA</t>
  </si>
  <si>
    <t>Cinta de Papel</t>
  </si>
  <si>
    <t>Sabanillas</t>
  </si>
  <si>
    <t>septiembre</t>
  </si>
  <si>
    <t>Pechera</t>
  </si>
  <si>
    <t>Guantes (par)</t>
  </si>
  <si>
    <t xml:space="preserve"> Apósito Tegaderm Hidrocoloide 10x10 cm</t>
  </si>
  <si>
    <t>Monitor de Signos Vitales</t>
  </si>
  <si>
    <t>Entrenador Pasivo Activo</t>
  </si>
  <si>
    <t>x</t>
  </si>
  <si>
    <t xml:space="preserve">El proyecto contempla un programa de atenciones individuales y grupales para el Tratamiento de Personas en Situación de Discapacidad de la Región de Magallanes, a través de prestaciones, integrales, permanentes y anuales, que confieren una solución a las listas de espera del Centro de Rehabilitación del Club de Leones Cruz del Sur, en las ciudades de Punta Arenas, Puerto Natales y Puerto Williams.
Se contempla:
• Coordinación, contrataciones y compras: Compras y pagos de gastos operacionales y adquisición de equipamiento especializado para terapias de rehabilitación de personas en situación de discapacidad.
• Terapia de Rehabilitación y Habilitación Física por Kinesiólogo, Fonoaudiólogo y Terapeuta Ocupacional.
• Hidroterapia
• Talleres de Arteterapia.
• Elaboración y entrega de Ortesis.
• Difusión
Programas que se apoyarán a través del financiamiento obtenido para el proyecto:
PATOLOGÍAS QUE SE ATIENDEN NIÑAS Y NIÑOS:
• Retraso motor-alteración de la coordinación central
• Trastornos de succión y/o deglución 
• Alteraciones del lenguaje y del habla
• Retraso en el desarrollo psicomotor
• Trastorno del tono muscular (sd hipotónico-sd hipertónico)
• Trastorno del espectro autista
• Discapacidad intelectual 
• Trisomía 21  y otras anormalidades de origen genético
• Parálisis cerebral
• Defectos de cierre del tubo neural- mielomeningocele
• Enfermedades neuromusculares-miopatías-distrofias musculares.
• Polineuropatías 
• Otros síndromes congénitos o adquiridos que afectan el sistema neurológico
• Trastornos –disfunción de integración sensorial
• Enfermedades congénitas del aparato osteoarticular.
• Artritis reumatoide juvenil
• Cicatrices patológicas
• Obesidad
• Perturbación de la actividad y la atención  
• Enfermedades congénitas del aparato osteoarticular
• Programa de Estimulación Temprana: destinado a potenciar el desarrollo evolutivo normal en lactantes menores de 1 año.
•  Programa Cicatrices Patológicas: Efectuar atención de rehabilitación pacientes con riesgo de cicatrices de  patológicas.
•  Programa Piso Pélvico: Niños con trastornos funcionales de la región tóraco - abdomino pelviana. Manejando diagnósticos como: Disfunción miccional, Constipación crónica y Malformación uro - digestivas.
ADULTO:
• Enfermedad de parkinson
• Secuelas de traumatismo encéfalo craneano (tec)
• Secuelas de accidente vascular encefálico (ave)
• Secuelas de lesiones medulares
• Polineuropatías
• Miopatías
• Alteraciones del sistema nervioso periférico
• Alteraciones de la mielina esclerosis múltiples
• Disfunciones del piso pélvico
• Enfermedades osteomusculares.
• Obesidad
• Programa Fibromialgia: Intervención hidroterapéutica y psicológica de pacientes con fibromialgia con objetivo del alivio de los síntomas y el mantenimiento de la capacidad funcional. 
•  Programa Musculo - Esquelético: Programa de intervención terapéutica para pacientes con patologías traumatológicas y degenerativas musculo – esqueléticas. 
•  Programa Accidente Cerebro Vascular: programa multiprofesional destinado a pacientes con secuelas de Accidentes Cerebro Vascular.
• Programa Parkinson: Intervención rehabilitadora para pacientes con párkinson.
•  Programa Lesionados Medulares: Programa integral de rehabilitación y habilitación en pacientes que han sufrido lesiones medulares con objeto de mejorar y conservar las condiciones físicas favoreciendo tu autonomía e independencia.
•  Programa Preventivo Cardiovascular: Es un programa de actividad física monitoreado que permite la disminución del riesgo de la enfermedad cardiovascular.
El proyecto se ejecutará entre septiembre y diciembre del año 2020, en los Centros de Rehabilitación del Club de Leones Cruz del Sur, con un promedio de atención de 4000 personas en situación de discapacidad.
</t>
  </si>
  <si>
    <t>Tens con 9 programas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</si>
</sst>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 * #,##0_ ;_ * \-#,##0_ ;_ * &quot;-&quot;_ ;_ @_ "/>
    <numFmt numFmtId="164" formatCode="&quot;$&quot;\ #,##0;\-&quot;$&quot;\ #,##0"/>
    <numFmt numFmtId="165" formatCode="[$$-340A]#,##0;[$$-340A]\-#,##0"/>
    <numFmt numFmtId="166" formatCode="[$$-340A]#,##0"/>
  </numFmts>
  <fonts count="28" x14ac:knownFonts="1">
    <font>
      <sz val="11"/>
      <color theme="1"/>
      <name val="Calibri"/>
      <family val="2"/>
      <scheme val="minor"/>
    </font>
    <font>
      <sz val="12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9"/>
      <name val="Calibri"/>
      <family val="2"/>
    </font>
    <font>
      <sz val="11"/>
      <name val="Calibri"/>
      <family val="2"/>
    </font>
    <font>
      <b/>
      <sz val="14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u/>
      <sz val="11"/>
      <color rgb="FF000000"/>
      <name val="Calibri"/>
      <family val="2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mbria"/>
      <family val="1"/>
    </font>
    <font>
      <sz val="11"/>
      <name val="Calibri Light"/>
      <family val="2"/>
      <scheme val="major"/>
    </font>
    <font>
      <b/>
      <sz val="10"/>
      <name val="Calibri"/>
      <family val="2"/>
      <scheme val="minor"/>
    </font>
    <font>
      <sz val="11"/>
      <color rgb="FF000000"/>
      <name val="Calibri Light"/>
      <family val="2"/>
      <scheme val="major"/>
    </font>
    <font>
      <sz val="10"/>
      <name val="Calibri"/>
      <family val="2"/>
    </font>
    <font>
      <b/>
      <sz val="11"/>
      <name val="Calibri"/>
      <family val="2"/>
    </font>
    <font>
      <b/>
      <sz val="10"/>
      <name val="Calibri"/>
      <family val="2"/>
    </font>
    <font>
      <b/>
      <sz val="9"/>
      <color rgb="FF000000"/>
      <name val="Calibri"/>
      <family val="2"/>
    </font>
    <font>
      <sz val="11"/>
      <color rgb="FF303030"/>
      <name val="Calibri"/>
      <family val="2"/>
      <scheme val="minor"/>
    </font>
    <font>
      <sz val="11"/>
      <color rgb="FFFFFFFF"/>
      <name val="Calibri"/>
      <family val="2"/>
    </font>
    <font>
      <sz val="11"/>
      <color rgb="FF9C0006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u/>
      <sz val="11"/>
      <color theme="1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F7CAAC"/>
        <bgColor rgb="FFF7CAAC"/>
      </patternFill>
    </fill>
    <fill>
      <patternFill patternType="solid">
        <fgColor rgb="FFDEEAF6"/>
        <bgColor rgb="FFDEEAF6"/>
      </patternFill>
    </fill>
    <fill>
      <patternFill patternType="solid">
        <fgColor rgb="FFFFFFFF"/>
        <bgColor rgb="FFFFFFFF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EEAF6"/>
      </patternFill>
    </fill>
    <fill>
      <patternFill patternType="solid">
        <fgColor theme="4" tint="0.79998168889431442"/>
        <bgColor rgb="FFF7CAAC"/>
      </patternFill>
    </fill>
    <fill>
      <patternFill patternType="solid">
        <fgColor theme="4" tint="0.79998168889431442"/>
        <bgColor rgb="FFF4B083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rgb="FFFBE4D5"/>
      </patternFill>
    </fill>
    <fill>
      <patternFill patternType="solid">
        <fgColor theme="0"/>
        <bgColor rgb="FFFBE4D5"/>
      </patternFill>
    </fill>
    <fill>
      <patternFill patternType="solid">
        <fgColor rgb="FFBDD6EE"/>
        <bgColor rgb="FFBDD6EE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rgb="FFBDD6EE"/>
      </patternFill>
    </fill>
    <fill>
      <patternFill patternType="solid">
        <fgColor theme="0"/>
        <bgColor rgb="FFF7CAAC"/>
      </patternFill>
    </fill>
  </fills>
  <borders count="24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double">
        <color rgb="FF000000"/>
      </right>
      <top/>
      <bottom/>
      <diagonal/>
    </border>
    <border>
      <left style="double">
        <color rgb="FF000000"/>
      </left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</borders>
  <cellStyleXfs count="2">
    <xf numFmtId="0" fontId="0" fillId="0" borderId="0"/>
    <xf numFmtId="0" fontId="27" fillId="0" borderId="0" applyNumberFormat="0" applyFill="0" applyBorder="0" applyAlignment="0" applyProtection="0"/>
  </cellStyleXfs>
  <cellXfs count="271">
    <xf numFmtId="0" fontId="0" fillId="0" borderId="0" xfId="0"/>
    <xf numFmtId="0" fontId="0" fillId="0" borderId="0" xfId="0" applyFont="1" applyAlignment="1" applyProtection="1">
      <protection hidden="1"/>
    </xf>
    <xf numFmtId="0" fontId="2" fillId="0" borderId="1" xfId="0" applyFont="1" applyFill="1" applyBorder="1" applyAlignment="1" applyProtection="1">
      <alignment horizontal="center" vertical="center"/>
      <protection hidden="1"/>
    </xf>
    <xf numFmtId="0" fontId="3" fillId="0" borderId="1" xfId="0" applyFont="1" applyBorder="1" applyAlignment="1" applyProtection="1">
      <alignment horizontal="right"/>
      <protection locked="0"/>
    </xf>
    <xf numFmtId="0" fontId="3" fillId="0" borderId="0" xfId="0" applyFont="1" applyBorder="1" applyAlignment="1" applyProtection="1">
      <alignment horizontal="right"/>
      <protection hidden="1"/>
    </xf>
    <xf numFmtId="0" fontId="4" fillId="0" borderId="0" xfId="0" applyFont="1" applyBorder="1" applyAlignment="1" applyProtection="1">
      <alignment wrapText="1"/>
      <protection hidden="1"/>
    </xf>
    <xf numFmtId="0" fontId="5" fillId="0" borderId="0" xfId="0" applyFont="1" applyBorder="1" applyProtection="1"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5" fillId="0" borderId="0" xfId="0" applyFont="1" applyBorder="1" applyAlignment="1" applyProtection="1">
      <alignment horizontal="center"/>
      <protection hidden="1"/>
    </xf>
    <xf numFmtId="0" fontId="0" fillId="0" borderId="0" xfId="0" applyFont="1" applyBorder="1" applyAlignment="1" applyProtection="1">
      <alignment horizontal="right"/>
      <protection hidden="1"/>
    </xf>
    <xf numFmtId="0" fontId="10" fillId="3" borderId="1" xfId="0" applyFont="1" applyFill="1" applyBorder="1" applyAlignment="1" applyProtection="1">
      <alignment horizontal="center" vertical="center" wrapText="1"/>
      <protection hidden="1"/>
    </xf>
    <xf numFmtId="164" fontId="11" fillId="4" borderId="1" xfId="0" applyNumberFormat="1" applyFont="1" applyFill="1" applyBorder="1" applyAlignment="1" applyProtection="1">
      <alignment vertical="center" wrapText="1"/>
      <protection locked="0"/>
    </xf>
    <xf numFmtId="0" fontId="14" fillId="0" borderId="0" xfId="0" applyFont="1" applyBorder="1" applyAlignment="1" applyProtection="1">
      <alignment horizontal="center" vertical="center" wrapText="1"/>
      <protection hidden="1"/>
    </xf>
    <xf numFmtId="41" fontId="5" fillId="4" borderId="0" xfId="0" applyNumberFormat="1" applyFont="1" applyFill="1" applyBorder="1" applyAlignment="1" applyProtection="1">
      <alignment horizontal="left" vertical="center" wrapText="1"/>
      <protection hidden="1"/>
    </xf>
    <xf numFmtId="0" fontId="12" fillId="6" borderId="0" xfId="0" applyFont="1" applyFill="1" applyBorder="1" applyAlignment="1" applyProtection="1">
      <protection hidden="1"/>
    </xf>
    <xf numFmtId="0" fontId="12" fillId="0" borderId="0" xfId="0" applyFont="1" applyFill="1" applyBorder="1" applyProtection="1">
      <protection hidden="1"/>
    </xf>
    <xf numFmtId="0" fontId="15" fillId="0" borderId="0" xfId="0" applyFont="1" applyFill="1" applyBorder="1" applyProtection="1">
      <protection hidden="1"/>
    </xf>
    <xf numFmtId="41" fontId="15" fillId="0" borderId="0" xfId="0" applyNumberFormat="1" applyFont="1" applyFill="1" applyBorder="1" applyAlignment="1" applyProtection="1">
      <alignment horizontal="left" vertical="center" wrapText="1"/>
      <protection hidden="1"/>
    </xf>
    <xf numFmtId="0" fontId="16" fillId="6" borderId="0" xfId="0" applyFont="1" applyFill="1" applyBorder="1" applyAlignment="1" applyProtection="1">
      <protection hidden="1"/>
    </xf>
    <xf numFmtId="0" fontId="11" fillId="0" borderId="1" xfId="0" applyFont="1" applyBorder="1" applyAlignment="1" applyProtection="1">
      <alignment horizontal="center" vertical="center"/>
      <protection locked="0"/>
    </xf>
    <xf numFmtId="0" fontId="11" fillId="0" borderId="0" xfId="0" applyFont="1" applyBorder="1" applyAlignment="1" applyProtection="1">
      <alignment horizontal="center"/>
      <protection locked="0"/>
    </xf>
    <xf numFmtId="0" fontId="11" fillId="0" borderId="0" xfId="0" applyFont="1" applyBorder="1" applyProtection="1">
      <protection hidden="1"/>
    </xf>
    <xf numFmtId="0" fontId="15" fillId="0" borderId="0" xfId="0" applyFont="1" applyBorder="1" applyProtection="1">
      <protection hidden="1"/>
    </xf>
    <xf numFmtId="41" fontId="15" fillId="4" borderId="0" xfId="0" applyNumberFormat="1" applyFont="1" applyFill="1" applyBorder="1" applyAlignment="1" applyProtection="1">
      <alignment horizontal="left" vertical="center" wrapText="1"/>
      <protection hidden="1"/>
    </xf>
    <xf numFmtId="0" fontId="17" fillId="0" borderId="0" xfId="0" applyFont="1" applyBorder="1" applyAlignment="1" applyProtection="1">
      <alignment horizontal="center" vertical="center" wrapText="1"/>
      <protection hidden="1"/>
    </xf>
    <xf numFmtId="0" fontId="13" fillId="3" borderId="1" xfId="0" applyFont="1" applyFill="1" applyBorder="1" applyAlignment="1" applyProtection="1">
      <alignment horizontal="center" vertical="center" wrapText="1"/>
      <protection hidden="1"/>
    </xf>
    <xf numFmtId="0" fontId="13" fillId="0" borderId="1" xfId="0" applyFont="1" applyBorder="1" applyAlignment="1" applyProtection="1">
      <alignment horizontal="right"/>
      <protection locked="0"/>
    </xf>
    <xf numFmtId="0" fontId="7" fillId="3" borderId="1" xfId="0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horizontal="right"/>
      <protection locked="0"/>
    </xf>
    <xf numFmtId="0" fontId="13" fillId="0" borderId="1" xfId="0" applyFont="1" applyBorder="1" applyAlignment="1" applyProtection="1">
      <alignment vertical="center" wrapText="1"/>
      <protection locked="0"/>
    </xf>
    <xf numFmtId="0" fontId="7" fillId="0" borderId="1" xfId="0" applyFont="1" applyBorder="1" applyAlignment="1" applyProtection="1">
      <alignment wrapText="1"/>
      <protection locked="0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hidden="1"/>
    </xf>
    <xf numFmtId="0" fontId="0" fillId="0" borderId="0" xfId="0" applyFont="1" applyBorder="1" applyAlignment="1" applyProtection="1">
      <alignment horizontal="center"/>
      <protection hidden="1"/>
    </xf>
    <xf numFmtId="0" fontId="0" fillId="0" borderId="0" xfId="0" applyFont="1" applyBorder="1" applyAlignment="1" applyProtection="1">
      <alignment horizontal="left" vertical="center" wrapText="1"/>
      <protection hidden="1"/>
    </xf>
    <xf numFmtId="0" fontId="5" fillId="0" borderId="0" xfId="0" applyFont="1" applyBorder="1" applyAlignment="1" applyProtection="1">
      <protection hidden="1"/>
    </xf>
    <xf numFmtId="0" fontId="8" fillId="0" borderId="0" xfId="0" applyFont="1" applyAlignment="1" applyProtection="1">
      <alignment vertical="center" wrapText="1"/>
      <protection hidden="1"/>
    </xf>
    <xf numFmtId="0" fontId="0" fillId="0" borderId="0" xfId="0" applyFont="1" applyAlignment="1" applyProtection="1">
      <alignment horizontal="right"/>
      <protection hidden="1"/>
    </xf>
    <xf numFmtId="0" fontId="0" fillId="0" borderId="0" xfId="0" applyFont="1" applyBorder="1" applyAlignment="1" applyProtection="1">
      <alignment vertical="center" wrapText="1"/>
      <protection hidden="1"/>
    </xf>
    <xf numFmtId="0" fontId="0" fillId="7" borderId="5" xfId="0" applyFont="1" applyFill="1" applyBorder="1" applyAlignment="1" applyProtection="1">
      <alignment horizontal="center" vertical="center" wrapText="1"/>
      <protection hidden="1"/>
    </xf>
    <xf numFmtId="0" fontId="0" fillId="0" borderId="5" xfId="0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 vertical="center" wrapText="1"/>
      <protection hidden="1"/>
    </xf>
    <xf numFmtId="0" fontId="7" fillId="0" borderId="5" xfId="0" applyFont="1" applyBorder="1" applyAlignment="1" applyProtection="1">
      <alignment horizontal="center" vertical="center" wrapText="1"/>
      <protection hidden="1"/>
    </xf>
    <xf numFmtId="0" fontId="0" fillId="0" borderId="5" xfId="0" applyFont="1" applyBorder="1" applyAlignment="1" applyProtection="1">
      <alignment horizontal="center" vertical="center" wrapText="1"/>
      <protection hidden="1"/>
    </xf>
    <xf numFmtId="0" fontId="8" fillId="0" borderId="0" xfId="0" applyFont="1" applyBorder="1" applyAlignment="1" applyProtection="1">
      <alignment horizontal="center" vertical="center" wrapText="1"/>
      <protection hidden="1"/>
    </xf>
    <xf numFmtId="0" fontId="7" fillId="0" borderId="0" xfId="0" applyFont="1" applyBorder="1" applyAlignment="1" applyProtection="1">
      <alignment horizontal="left" vertical="center" wrapText="1"/>
      <protection hidden="1"/>
    </xf>
    <xf numFmtId="0" fontId="5" fillId="0" borderId="1" xfId="0" applyFont="1" applyBorder="1" applyAlignment="1" applyProtection="1">
      <alignment horizontal="center"/>
      <protection locked="0"/>
    </xf>
    <xf numFmtId="0" fontId="0" fillId="0" borderId="0" xfId="0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Fill="1" applyBorder="1" applyProtection="1">
      <protection hidden="1"/>
    </xf>
    <xf numFmtId="0" fontId="0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Font="1" applyFill="1" applyBorder="1" applyAlignment="1" applyProtection="1"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8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Font="1" applyBorder="1" applyAlignment="1" applyProtection="1">
      <protection hidden="1"/>
    </xf>
    <xf numFmtId="0" fontId="5" fillId="0" borderId="0" xfId="0" applyFont="1" applyBorder="1" applyProtection="1">
      <protection locked="0"/>
    </xf>
    <xf numFmtId="0" fontId="0" fillId="0" borderId="0" xfId="0" applyFont="1" applyBorder="1" applyAlignment="1" applyProtection="1">
      <protection locked="0"/>
    </xf>
    <xf numFmtId="0" fontId="8" fillId="12" borderId="0" xfId="0" applyFont="1" applyFill="1" applyBorder="1" applyAlignment="1" applyProtection="1">
      <alignment horizontal="center" vertical="center" wrapText="1"/>
      <protection hidden="1"/>
    </xf>
    <xf numFmtId="0" fontId="5" fillId="6" borderId="0" xfId="0" applyFont="1" applyFill="1" applyBorder="1" applyProtection="1">
      <protection hidden="1"/>
    </xf>
    <xf numFmtId="0" fontId="0" fillId="6" borderId="0" xfId="0" applyFont="1" applyFill="1" applyBorder="1" applyAlignment="1" applyProtection="1">
      <protection hidden="1"/>
    </xf>
    <xf numFmtId="0" fontId="8" fillId="12" borderId="1" xfId="0" applyFont="1" applyFill="1" applyBorder="1" applyAlignment="1" applyProtection="1">
      <alignment horizontal="center" vertical="center" wrapText="1"/>
      <protection locked="0"/>
    </xf>
    <xf numFmtId="0" fontId="8" fillId="12" borderId="0" xfId="0" applyFont="1" applyFill="1" applyBorder="1" applyAlignment="1" applyProtection="1">
      <alignment vertical="center" wrapText="1"/>
      <protection hidden="1"/>
    </xf>
    <xf numFmtId="0" fontId="7" fillId="13" borderId="5" xfId="0" applyFont="1" applyFill="1" applyBorder="1" applyAlignment="1" applyProtection="1">
      <alignment horizontal="center" vertical="center"/>
      <protection hidden="1"/>
    </xf>
    <xf numFmtId="0" fontId="7" fillId="13" borderId="5" xfId="0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Border="1" applyProtection="1">
      <protection hidden="1"/>
    </xf>
    <xf numFmtId="0" fontId="0" fillId="13" borderId="1" xfId="0" applyFont="1" applyFill="1" applyBorder="1" applyAlignment="1" applyProtection="1">
      <alignment horizontal="center" vertical="center" wrapText="1"/>
      <protection hidden="1"/>
    </xf>
    <xf numFmtId="0" fontId="7" fillId="13" borderId="1" xfId="0" applyFont="1" applyFill="1" applyBorder="1" applyAlignment="1" applyProtection="1">
      <alignment horizontal="center"/>
      <protection hidden="1"/>
    </xf>
    <xf numFmtId="0" fontId="0" fillId="0" borderId="1" xfId="0" applyFont="1" applyBorder="1" applyAlignment="1" applyProtection="1">
      <alignment horizontal="center"/>
      <protection hidden="1"/>
    </xf>
    <xf numFmtId="0" fontId="0" fillId="0" borderId="1" xfId="0" applyFont="1" applyBorder="1" applyAlignment="1" applyProtection="1">
      <alignment horizontal="center" vertical="center" wrapText="1"/>
      <protection locked="0"/>
    </xf>
    <xf numFmtId="165" fontId="0" fillId="0" borderId="1" xfId="0" applyNumberFormat="1" applyFont="1" applyBorder="1" applyAlignment="1" applyProtection="1">
      <alignment horizontal="center"/>
      <protection locked="0"/>
    </xf>
    <xf numFmtId="166" fontId="7" fillId="7" borderId="1" xfId="0" applyNumberFormat="1" applyFont="1" applyFill="1" applyBorder="1" applyAlignment="1" applyProtection="1">
      <alignment horizontal="center" vertical="center" wrapText="1"/>
      <protection hidden="1"/>
    </xf>
    <xf numFmtId="166" fontId="7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21" fillId="15" borderId="0" xfId="0" applyFont="1" applyFill="1" applyBorder="1" applyAlignment="1" applyProtection="1">
      <alignment horizontal="left" vertical="center"/>
      <protection hidden="1"/>
    </xf>
    <xf numFmtId="0" fontId="8" fillId="15" borderId="0" xfId="0" applyFont="1" applyFill="1" applyBorder="1" applyAlignment="1" applyProtection="1">
      <alignment horizontal="center" vertical="center" wrapText="1"/>
      <protection hidden="1"/>
    </xf>
    <xf numFmtId="0" fontId="5" fillId="6" borderId="0" xfId="0" applyFont="1" applyFill="1" applyBorder="1" applyAlignment="1" applyProtection="1">
      <alignment horizontal="center"/>
      <protection hidden="1"/>
    </xf>
    <xf numFmtId="166" fontId="3" fillId="7" borderId="0" xfId="0" applyNumberFormat="1" applyFont="1" applyFill="1" applyBorder="1" applyAlignment="1" applyProtection="1">
      <alignment horizontal="center" vertical="center" wrapText="1"/>
      <protection hidden="1"/>
    </xf>
    <xf numFmtId="10" fontId="0" fillId="7" borderId="0" xfId="0" applyNumberFormat="1" applyFont="1" applyFill="1" applyBorder="1" applyAlignment="1" applyProtection="1">
      <alignment horizontal="center" vertical="center"/>
      <protection hidden="1"/>
    </xf>
    <xf numFmtId="0" fontId="0" fillId="13" borderId="5" xfId="0" applyFont="1" applyFill="1" applyBorder="1" applyAlignment="1" applyProtection="1">
      <alignment horizontal="center" vertical="center" wrapText="1"/>
      <protection hidden="1"/>
    </xf>
    <xf numFmtId="0" fontId="0" fillId="0" borderId="5" xfId="0" applyFont="1" applyBorder="1" applyAlignment="1" applyProtection="1">
      <alignment horizontal="center"/>
      <protection hidden="1"/>
    </xf>
    <xf numFmtId="166" fontId="0" fillId="0" borderId="5" xfId="0" applyNumberFormat="1" applyFont="1" applyBorder="1" applyAlignment="1" applyProtection="1">
      <alignment horizontal="center"/>
      <protection locked="0"/>
    </xf>
    <xf numFmtId="166" fontId="0" fillId="7" borderId="5" xfId="0" applyNumberFormat="1" applyFont="1" applyFill="1" applyBorder="1" applyAlignment="1" applyProtection="1">
      <alignment horizontal="center" vertical="center" wrapText="1"/>
      <protection hidden="1"/>
    </xf>
    <xf numFmtId="165" fontId="0" fillId="13" borderId="5" xfId="0" applyNumberFormat="1" applyFont="1" applyFill="1" applyBorder="1" applyAlignment="1" applyProtection="1">
      <alignment horizontal="center" vertical="center" wrapText="1"/>
      <protection hidden="1"/>
    </xf>
    <xf numFmtId="10" fontId="23" fillId="0" borderId="0" xfId="0" applyNumberFormat="1" applyFont="1" applyAlignment="1" applyProtection="1">
      <alignment horizontal="right"/>
      <protection hidden="1"/>
    </xf>
    <xf numFmtId="165" fontId="0" fillId="15" borderId="0" xfId="0" applyNumberFormat="1" applyFont="1" applyFill="1" applyBorder="1" applyAlignment="1" applyProtection="1">
      <alignment horizontal="center" vertical="center" wrapText="1"/>
      <protection hidden="1"/>
    </xf>
    <xf numFmtId="10" fontId="22" fillId="7" borderId="0" xfId="0" applyNumberFormat="1" applyFont="1" applyFill="1" applyBorder="1" applyAlignment="1" applyProtection="1">
      <alignment horizontal="center" vertical="center" shrinkToFit="1"/>
      <protection hidden="1"/>
    </xf>
    <xf numFmtId="10" fontId="23" fillId="6" borderId="0" xfId="0" applyNumberFormat="1" applyFont="1" applyFill="1" applyBorder="1" applyAlignment="1" applyProtection="1">
      <alignment horizontal="right"/>
      <protection hidden="1"/>
    </xf>
    <xf numFmtId="166" fontId="0" fillId="2" borderId="5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NumberFormat="1" applyFont="1" applyBorder="1" applyAlignment="1" applyProtection="1">
      <alignment horizontal="center" vertical="center" wrapText="1"/>
      <protection hidden="1"/>
    </xf>
    <xf numFmtId="0" fontId="0" fillId="0" borderId="0" xfId="0" applyNumberFormat="1" applyFont="1" applyAlignment="1" applyProtection="1">
      <protection hidden="1"/>
    </xf>
    <xf numFmtId="0" fontId="8" fillId="16" borderId="0" xfId="0" applyNumberFormat="1" applyFont="1" applyFill="1" applyBorder="1" applyAlignment="1" applyProtection="1">
      <alignment horizontal="center" vertical="center"/>
      <protection hidden="1"/>
    </xf>
    <xf numFmtId="0" fontId="19" fillId="0" borderId="0" xfId="0" applyNumberFormat="1" applyFont="1" applyBorder="1" applyProtection="1">
      <protection hidden="1"/>
    </xf>
    <xf numFmtId="166" fontId="0" fillId="16" borderId="0" xfId="0" applyNumberFormat="1" applyFont="1" applyFill="1" applyBorder="1" applyAlignment="1" applyProtection="1">
      <alignment horizontal="center" vertical="center"/>
      <protection hidden="1"/>
    </xf>
    <xf numFmtId="0" fontId="0" fillId="0" borderId="15" xfId="0" applyFont="1" applyBorder="1" applyAlignment="1" applyProtection="1">
      <protection hidden="1"/>
    </xf>
    <xf numFmtId="0" fontId="0" fillId="0" borderId="16" xfId="0" applyFont="1" applyBorder="1" applyAlignment="1" applyProtection="1">
      <protection hidden="1"/>
    </xf>
    <xf numFmtId="0" fontId="8" fillId="2" borderId="5" xfId="0" applyFont="1" applyFill="1" applyBorder="1" applyAlignment="1" applyProtection="1">
      <alignment horizontal="center" vertical="center" wrapText="1"/>
      <protection hidden="1"/>
    </xf>
    <xf numFmtId="9" fontId="0" fillId="7" borderId="5" xfId="0" applyNumberFormat="1" applyFont="1" applyFill="1" applyBorder="1" applyAlignment="1" applyProtection="1">
      <alignment horizontal="center"/>
      <protection hidden="1"/>
    </xf>
    <xf numFmtId="9" fontId="8" fillId="7" borderId="5" xfId="0" applyNumberFormat="1" applyFont="1" applyFill="1" applyBorder="1" applyAlignment="1" applyProtection="1">
      <alignment horizontal="center"/>
      <protection hidden="1"/>
    </xf>
    <xf numFmtId="0" fontId="8" fillId="0" borderId="0" xfId="0" applyFont="1" applyAlignment="1" applyProtection="1">
      <alignment horizontal="right"/>
      <protection hidden="1"/>
    </xf>
    <xf numFmtId="0" fontId="0" fillId="0" borderId="0" xfId="0" applyFont="1" applyAlignment="1" applyProtection="1">
      <alignment horizontal="left" vertical="center"/>
      <protection hidden="1"/>
    </xf>
    <xf numFmtId="0" fontId="24" fillId="0" borderId="0" xfId="0" applyFont="1" applyProtection="1">
      <protection hidden="1"/>
    </xf>
    <xf numFmtId="0" fontId="1" fillId="0" borderId="0" xfId="0" applyFont="1" applyAlignment="1" applyProtection="1">
      <alignment horizontal="center" vertical="center"/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protection hidden="1"/>
    </xf>
    <xf numFmtId="0" fontId="0" fillId="13" borderId="1" xfId="0" applyFont="1" applyFill="1" applyBorder="1" applyAlignment="1" applyProtection="1">
      <alignment horizontal="center" vertical="center" wrapText="1"/>
      <protection hidden="1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0" fillId="0" borderId="5" xfId="0" applyFont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 applyProtection="1">
      <alignment horizontal="center"/>
      <protection hidden="1"/>
    </xf>
    <xf numFmtId="0" fontId="0" fillId="0" borderId="1" xfId="0" applyFont="1" applyBorder="1" applyAlignment="1" applyProtection="1">
      <alignment horizontal="center"/>
      <protection hidden="1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0" fillId="0" borderId="5" xfId="0" applyFont="1" applyBorder="1" applyAlignment="1" applyProtection="1">
      <alignment horizontal="center" vertical="center"/>
      <protection locked="0"/>
    </xf>
    <xf numFmtId="166" fontId="0" fillId="3" borderId="1" xfId="0" applyNumberFormat="1" applyFont="1" applyFill="1" applyBorder="1" applyAlignment="1" applyProtection="1">
      <alignment horizontal="center" vertical="center"/>
      <protection hidden="1"/>
    </xf>
    <xf numFmtId="165" fontId="0" fillId="6" borderId="1" xfId="0" applyNumberFormat="1" applyFill="1" applyBorder="1" applyAlignment="1" applyProtection="1">
      <alignment horizontal="center"/>
      <protection locked="0"/>
    </xf>
    <xf numFmtId="165" fontId="5" fillId="6" borderId="1" xfId="0" applyNumberFormat="1" applyFont="1" applyFill="1" applyBorder="1" applyAlignment="1" applyProtection="1">
      <alignment horizontal="center"/>
      <protection locked="0"/>
    </xf>
    <xf numFmtId="14" fontId="3" fillId="0" borderId="1" xfId="0" applyNumberFormat="1" applyFont="1" applyBorder="1" applyAlignment="1" applyProtection="1">
      <alignment horizontal="right"/>
      <protection locked="0"/>
    </xf>
    <xf numFmtId="166" fontId="22" fillId="3" borderId="5" xfId="0" applyNumberFormat="1" applyFont="1" applyFill="1" applyBorder="1" applyAlignment="1" applyProtection="1">
      <alignment horizontal="center" vertical="center" shrinkToFit="1"/>
      <protection hidden="1"/>
    </xf>
    <xf numFmtId="0" fontId="0" fillId="0" borderId="1" xfId="0" applyFont="1" applyBorder="1" applyAlignment="1" applyProtection="1">
      <alignment horizontal="center" vertical="center"/>
      <protection hidden="1"/>
    </xf>
    <xf numFmtId="166" fontId="5" fillId="0" borderId="0" xfId="0" applyNumberFormat="1" applyFont="1" applyBorder="1" applyAlignment="1" applyProtection="1">
      <protection hidden="1"/>
    </xf>
    <xf numFmtId="166" fontId="0" fillId="0" borderId="0" xfId="0" applyNumberFormat="1" applyFont="1" applyBorder="1" applyAlignment="1" applyProtection="1">
      <alignment horizontal="center" vertical="center" wrapText="1"/>
      <protection hidden="1"/>
    </xf>
    <xf numFmtId="165" fontId="0" fillId="0" borderId="0" xfId="0" applyNumberFormat="1" applyFont="1" applyAlignment="1" applyProtection="1">
      <protection hidden="1"/>
    </xf>
    <xf numFmtId="0" fontId="7" fillId="6" borderId="2" xfId="0" applyFont="1" applyFill="1" applyBorder="1" applyAlignment="1" applyProtection="1">
      <alignment horizontal="left" vertical="center" wrapText="1"/>
      <protection locked="0"/>
    </xf>
    <xf numFmtId="0" fontId="7" fillId="6" borderId="3" xfId="0" applyFont="1" applyFill="1" applyBorder="1" applyAlignment="1" applyProtection="1">
      <alignment horizontal="left" vertical="center" wrapText="1"/>
      <protection locked="0"/>
    </xf>
    <xf numFmtId="0" fontId="7" fillId="6" borderId="4" xfId="0" applyFont="1" applyFill="1" applyBorder="1" applyAlignment="1" applyProtection="1">
      <alignment horizontal="left" vertical="center" wrapText="1"/>
      <protection locked="0"/>
    </xf>
    <xf numFmtId="0" fontId="0" fillId="0" borderId="2" xfId="0" applyFont="1" applyBorder="1" applyAlignment="1" applyProtection="1">
      <alignment horizontal="left" vertical="center" wrapText="1"/>
      <protection locked="0"/>
    </xf>
    <xf numFmtId="0" fontId="0" fillId="0" borderId="3" xfId="0" applyFont="1" applyBorder="1" applyAlignment="1" applyProtection="1">
      <alignment horizontal="left" vertical="center" wrapText="1"/>
      <protection locked="0"/>
    </xf>
    <xf numFmtId="0" fontId="0" fillId="0" borderId="4" xfId="0" applyFont="1" applyBorder="1" applyAlignment="1" applyProtection="1">
      <alignment horizontal="left" vertical="center" wrapText="1"/>
      <protection locked="0"/>
    </xf>
    <xf numFmtId="0" fontId="0" fillId="6" borderId="2" xfId="0" applyFill="1" applyBorder="1" applyAlignment="1" applyProtection="1">
      <alignment horizontal="left" vertical="center" wrapText="1"/>
      <protection locked="0"/>
    </xf>
    <xf numFmtId="0" fontId="0" fillId="6" borderId="3" xfId="0" applyFill="1" applyBorder="1" applyAlignment="1" applyProtection="1">
      <alignment horizontal="left" vertical="center" wrapText="1"/>
      <protection locked="0"/>
    </xf>
    <xf numFmtId="0" fontId="0" fillId="6" borderId="4" xfId="0" applyFill="1" applyBorder="1" applyAlignment="1" applyProtection="1">
      <alignment horizontal="left" vertical="center" wrapText="1"/>
      <protection locked="0"/>
    </xf>
    <xf numFmtId="0" fontId="7" fillId="0" borderId="2" xfId="0" applyFont="1" applyBorder="1" applyAlignment="1" applyProtection="1">
      <alignment horizontal="left" vertical="center" wrapText="1"/>
      <protection locked="0"/>
    </xf>
    <xf numFmtId="0" fontId="7" fillId="0" borderId="3" xfId="0" applyFont="1" applyBorder="1" applyAlignment="1" applyProtection="1">
      <alignment horizontal="left" vertical="center" wrapText="1"/>
      <protection locked="0"/>
    </xf>
    <xf numFmtId="0" fontId="7" fillId="0" borderId="4" xfId="0" applyFont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 applyProtection="1">
      <alignment horizontal="center" vertical="center" wrapText="1"/>
      <protection hidden="1"/>
    </xf>
    <xf numFmtId="0" fontId="5" fillId="0" borderId="0" xfId="0" applyFont="1" applyBorder="1" applyAlignment="1" applyProtection="1">
      <alignment horizontal="center" wrapText="1"/>
      <protection hidden="1"/>
    </xf>
    <xf numFmtId="0" fontId="5" fillId="0" borderId="0" xfId="0" applyFont="1" applyBorder="1" applyAlignment="1" applyProtection="1">
      <alignment horizontal="center"/>
      <protection hidden="1"/>
    </xf>
    <xf numFmtId="0" fontId="6" fillId="0" borderId="0" xfId="0" applyFont="1" applyAlignment="1" applyProtection="1">
      <alignment horizontal="center" vertical="center" wrapText="1"/>
      <protection hidden="1"/>
    </xf>
    <xf numFmtId="0" fontId="6" fillId="0" borderId="0" xfId="0" applyFont="1" applyAlignment="1" applyProtection="1">
      <alignment horizontal="center"/>
      <protection hidden="1"/>
    </xf>
    <xf numFmtId="0" fontId="7" fillId="0" borderId="0" xfId="0" applyFont="1" applyAlignment="1" applyProtection="1">
      <alignment horizontal="left" wrapText="1"/>
      <protection hidden="1"/>
    </xf>
    <xf numFmtId="0" fontId="0" fillId="0" borderId="0" xfId="0" applyFont="1" applyAlignment="1" applyProtection="1">
      <protection hidden="1"/>
    </xf>
    <xf numFmtId="0" fontId="11" fillId="0" borderId="2" xfId="0" applyFont="1" applyBorder="1" applyAlignment="1" applyProtection="1">
      <alignment horizontal="center" vertical="center" wrapText="1"/>
      <protection hidden="1"/>
    </xf>
    <xf numFmtId="0" fontId="11" fillId="0" borderId="3" xfId="0" applyFont="1" applyBorder="1" applyAlignment="1" applyProtection="1">
      <alignment horizontal="center" vertical="center" wrapText="1"/>
      <protection hidden="1"/>
    </xf>
    <xf numFmtId="0" fontId="11" fillId="0" borderId="4" xfId="0" applyFont="1" applyBorder="1" applyAlignment="1" applyProtection="1">
      <alignment horizontal="center" vertical="center" wrapText="1"/>
      <protection hidden="1"/>
    </xf>
    <xf numFmtId="0" fontId="10" fillId="2" borderId="1" xfId="0" applyFont="1" applyFill="1" applyBorder="1" applyAlignment="1" applyProtection="1">
      <alignment horizontal="center" vertical="center" wrapText="1"/>
      <protection hidden="1"/>
    </xf>
    <xf numFmtId="0" fontId="11" fillId="0" borderId="1" xfId="0" applyFont="1" applyBorder="1" applyProtection="1">
      <protection hidden="1"/>
    </xf>
    <xf numFmtId="0" fontId="13" fillId="3" borderId="1" xfId="0" applyFont="1" applyFill="1" applyBorder="1" applyAlignment="1" applyProtection="1">
      <alignment horizontal="center" vertical="center" wrapText="1"/>
      <protection hidden="1"/>
    </xf>
    <xf numFmtId="0" fontId="10" fillId="3" borderId="1" xfId="0" applyFont="1" applyFill="1" applyBorder="1" applyAlignment="1" applyProtection="1">
      <alignment horizontal="center" vertical="center" wrapText="1"/>
      <protection hidden="1"/>
    </xf>
    <xf numFmtId="0" fontId="12" fillId="0" borderId="1" xfId="0" applyFont="1" applyBorder="1" applyProtection="1">
      <protection hidden="1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Protection="1">
      <protection locked="0"/>
    </xf>
    <xf numFmtId="0" fontId="12" fillId="5" borderId="2" xfId="0" applyFont="1" applyFill="1" applyBorder="1" applyAlignment="1" applyProtection="1">
      <alignment horizontal="center"/>
      <protection hidden="1"/>
    </xf>
    <xf numFmtId="0" fontId="12" fillId="5" borderId="3" xfId="0" applyFont="1" applyFill="1" applyBorder="1" applyAlignment="1" applyProtection="1">
      <alignment horizontal="center"/>
      <protection hidden="1"/>
    </xf>
    <xf numFmtId="0" fontId="12" fillId="5" borderId="4" xfId="0" applyFont="1" applyFill="1" applyBorder="1" applyAlignment="1" applyProtection="1">
      <alignment horizontal="center"/>
      <protection hidden="1"/>
    </xf>
    <xf numFmtId="0" fontId="16" fillId="6" borderId="2" xfId="0" applyFont="1" applyFill="1" applyBorder="1" applyAlignment="1" applyProtection="1">
      <alignment horizontal="center"/>
      <protection hidden="1"/>
    </xf>
    <xf numFmtId="0" fontId="16" fillId="6" borderId="3" xfId="0" applyFont="1" applyFill="1" applyBorder="1" applyAlignment="1" applyProtection="1">
      <alignment horizontal="center"/>
      <protection hidden="1"/>
    </xf>
    <xf numFmtId="0" fontId="16" fillId="6" borderId="4" xfId="0" applyFont="1" applyFill="1" applyBorder="1" applyAlignment="1" applyProtection="1">
      <alignment horizontal="center"/>
      <protection hidden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Protection="1">
      <protection locked="0"/>
    </xf>
    <xf numFmtId="0" fontId="7" fillId="0" borderId="1" xfId="0" applyFont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hidden="1"/>
    </xf>
    <xf numFmtId="0" fontId="18" fillId="0" borderId="1" xfId="0" applyFont="1" applyBorder="1" applyProtection="1">
      <protection hidden="1"/>
    </xf>
    <xf numFmtId="0" fontId="7" fillId="3" borderId="1" xfId="0" applyFont="1" applyFill="1" applyBorder="1" applyAlignment="1" applyProtection="1">
      <alignment horizontal="center" vertical="center" wrapText="1"/>
      <protection hidden="1"/>
    </xf>
    <xf numFmtId="0" fontId="5" fillId="0" borderId="1" xfId="0" applyFont="1" applyBorder="1" applyProtection="1">
      <protection hidden="1"/>
    </xf>
    <xf numFmtId="0" fontId="27" fillId="0" borderId="1" xfId="1" applyBorder="1" applyAlignment="1" applyProtection="1">
      <alignment horizontal="center"/>
      <protection locked="0"/>
    </xf>
    <xf numFmtId="0" fontId="11" fillId="0" borderId="1" xfId="0" applyFont="1" applyBorder="1" applyAlignment="1" applyProtection="1">
      <alignment horizontal="center"/>
      <protection locked="0"/>
    </xf>
    <xf numFmtId="0" fontId="13" fillId="0" borderId="1" xfId="0" applyFont="1" applyBorder="1" applyAlignment="1" applyProtection="1">
      <alignment horizontal="center" wrapText="1"/>
      <protection locked="0"/>
    </xf>
    <xf numFmtId="0" fontId="13" fillId="0" borderId="1" xfId="0" applyFont="1" applyBorder="1" applyAlignment="1" applyProtection="1">
      <alignment horizontal="center"/>
      <protection locked="0"/>
    </xf>
    <xf numFmtId="0" fontId="7" fillId="3" borderId="1" xfId="0" applyFont="1" applyFill="1" applyBorder="1" applyAlignment="1" applyProtection="1">
      <alignment horizontal="center"/>
      <protection hidden="1"/>
    </xf>
    <xf numFmtId="0" fontId="27" fillId="0" borderId="1" xfId="1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horizontal="center" wrapText="1"/>
      <protection locked="0"/>
    </xf>
    <xf numFmtId="0" fontId="5" fillId="0" borderId="1" xfId="0" applyFont="1" applyBorder="1" applyAlignment="1" applyProtection="1">
      <alignment horizontal="center"/>
      <protection locked="0"/>
    </xf>
    <xf numFmtId="0" fontId="0" fillId="3" borderId="1" xfId="0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 applyAlignment="1" applyProtection="1">
      <alignment horizontal="left"/>
      <protection hidden="1"/>
    </xf>
    <xf numFmtId="0" fontId="7" fillId="3" borderId="1" xfId="0" applyFont="1" applyFill="1" applyBorder="1" applyAlignment="1" applyProtection="1">
      <alignment horizontal="left" vertical="center" wrapText="1"/>
      <protection hidden="1"/>
    </xf>
    <xf numFmtId="0" fontId="8" fillId="5" borderId="2" xfId="0" applyFont="1" applyFill="1" applyBorder="1" applyAlignment="1" applyProtection="1">
      <alignment horizontal="center" vertical="center" wrapText="1"/>
      <protection hidden="1"/>
    </xf>
    <xf numFmtId="0" fontId="8" fillId="5" borderId="3" xfId="0" applyFont="1" applyFill="1" applyBorder="1" applyAlignment="1" applyProtection="1">
      <alignment horizontal="center" vertical="center" wrapText="1"/>
      <protection hidden="1"/>
    </xf>
    <xf numFmtId="0" fontId="8" fillId="5" borderId="4" xfId="0" applyFont="1" applyFill="1" applyBorder="1" applyAlignment="1" applyProtection="1">
      <alignment horizontal="center" vertical="center" wrapText="1"/>
      <protection hidden="1"/>
    </xf>
    <xf numFmtId="0" fontId="7" fillId="8" borderId="5" xfId="0" applyFont="1" applyFill="1" applyBorder="1" applyAlignment="1" applyProtection="1">
      <alignment horizontal="center" vertical="center" wrapText="1"/>
      <protection hidden="1"/>
    </xf>
    <xf numFmtId="0" fontId="7" fillId="0" borderId="6" xfId="0" applyFont="1" applyBorder="1" applyAlignment="1" applyProtection="1">
      <alignment horizontal="center" vertical="center" wrapText="1"/>
      <protection hidden="1"/>
    </xf>
    <xf numFmtId="0" fontId="7" fillId="0" borderId="10" xfId="0" applyFont="1" applyBorder="1" applyAlignment="1" applyProtection="1">
      <alignment horizontal="center" vertical="center" wrapText="1"/>
      <protection hidden="1"/>
    </xf>
    <xf numFmtId="0" fontId="7" fillId="0" borderId="13" xfId="0" applyFont="1" applyBorder="1" applyAlignment="1" applyProtection="1">
      <alignment horizontal="center" vertical="center" wrapText="1"/>
      <protection hidden="1"/>
    </xf>
    <xf numFmtId="0" fontId="7" fillId="0" borderId="7" xfId="0" applyFont="1" applyBorder="1" applyAlignment="1" applyProtection="1">
      <alignment horizontal="justify" vertical="justify" wrapText="1"/>
      <protection locked="0"/>
    </xf>
    <xf numFmtId="0" fontId="7" fillId="0" borderId="8" xfId="0" applyFont="1" applyBorder="1" applyAlignment="1" applyProtection="1">
      <alignment horizontal="justify" vertical="justify" wrapText="1"/>
      <protection locked="0"/>
    </xf>
    <xf numFmtId="0" fontId="7" fillId="0" borderId="9" xfId="0" applyFont="1" applyBorder="1" applyAlignment="1" applyProtection="1">
      <alignment horizontal="justify" vertical="justify" wrapText="1"/>
      <protection locked="0"/>
    </xf>
    <xf numFmtId="0" fontId="7" fillId="0" borderId="11" xfId="0" applyFont="1" applyBorder="1" applyAlignment="1" applyProtection="1">
      <alignment horizontal="justify" vertical="justify" wrapText="1"/>
      <protection locked="0"/>
    </xf>
    <xf numFmtId="0" fontId="7" fillId="0" borderId="0" xfId="0" applyFont="1" applyBorder="1" applyAlignment="1" applyProtection="1">
      <alignment horizontal="justify" vertical="justify" wrapText="1"/>
      <protection locked="0"/>
    </xf>
    <xf numFmtId="0" fontId="7" fillId="0" borderId="12" xfId="0" applyFont="1" applyBorder="1" applyAlignment="1" applyProtection="1">
      <alignment horizontal="justify" vertical="justify" wrapText="1"/>
      <protection locked="0"/>
    </xf>
    <xf numFmtId="0" fontId="7" fillId="0" borderId="14" xfId="0" applyFont="1" applyBorder="1" applyAlignment="1" applyProtection="1">
      <alignment horizontal="justify" vertical="justify" wrapText="1"/>
      <protection locked="0"/>
    </xf>
    <xf numFmtId="0" fontId="7" fillId="0" borderId="15" xfId="0" applyFont="1" applyBorder="1" applyAlignment="1" applyProtection="1">
      <alignment horizontal="justify" vertical="justify" wrapText="1"/>
      <protection locked="0"/>
    </xf>
    <xf numFmtId="0" fontId="7" fillId="0" borderId="16" xfId="0" applyFont="1" applyBorder="1" applyAlignment="1" applyProtection="1">
      <alignment horizontal="justify" vertical="justify" wrapText="1"/>
      <protection locked="0"/>
    </xf>
    <xf numFmtId="0" fontId="8" fillId="2" borderId="5" xfId="0" applyFont="1" applyFill="1" applyBorder="1" applyAlignment="1" applyProtection="1">
      <alignment horizontal="center" vertical="center" wrapText="1"/>
      <protection hidden="1"/>
    </xf>
    <xf numFmtId="0" fontId="0" fillId="3" borderId="5" xfId="0" applyFont="1" applyFill="1" applyBorder="1" applyAlignment="1" applyProtection="1">
      <alignment horizontal="center" vertical="center" wrapText="1"/>
      <protection hidden="1"/>
    </xf>
    <xf numFmtId="0" fontId="5" fillId="0" borderId="5" xfId="0" applyFont="1" applyBorder="1" applyProtection="1">
      <protection hidden="1"/>
    </xf>
    <xf numFmtId="0" fontId="19" fillId="2" borderId="1" xfId="0" applyFont="1" applyFill="1" applyBorder="1" applyAlignment="1" applyProtection="1">
      <alignment horizontal="center" vertical="center" wrapText="1"/>
      <protection hidden="1"/>
    </xf>
    <xf numFmtId="0" fontId="0" fillId="0" borderId="8" xfId="0" applyFont="1" applyBorder="1" applyAlignment="1" applyProtection="1">
      <alignment horizontal="justify" vertical="justify"/>
      <protection locked="0"/>
    </xf>
    <xf numFmtId="0" fontId="0" fillId="0" borderId="9" xfId="0" applyFont="1" applyBorder="1" applyAlignment="1" applyProtection="1">
      <alignment horizontal="justify" vertical="justify"/>
      <protection locked="0"/>
    </xf>
    <xf numFmtId="0" fontId="5" fillId="0" borderId="11" xfId="0" applyFont="1" applyBorder="1" applyAlignment="1" applyProtection="1">
      <alignment horizontal="justify" vertical="justify"/>
      <protection locked="0"/>
    </xf>
    <xf numFmtId="0" fontId="0" fillId="0" borderId="0" xfId="0" applyFont="1" applyBorder="1" applyAlignment="1" applyProtection="1">
      <alignment horizontal="justify" vertical="justify"/>
      <protection locked="0"/>
    </xf>
    <xf numFmtId="0" fontId="0" fillId="0" borderId="12" xfId="0" applyFont="1" applyBorder="1" applyAlignment="1" applyProtection="1">
      <alignment horizontal="justify" vertical="justify"/>
      <protection locked="0"/>
    </xf>
    <xf numFmtId="0" fontId="5" fillId="0" borderId="14" xfId="0" applyFont="1" applyBorder="1" applyAlignment="1" applyProtection="1">
      <alignment horizontal="justify" vertical="justify"/>
      <protection locked="0"/>
    </xf>
    <xf numFmtId="0" fontId="0" fillId="0" borderId="15" xfId="0" applyFont="1" applyBorder="1" applyAlignment="1" applyProtection="1">
      <alignment horizontal="justify" vertical="justify"/>
      <protection locked="0"/>
    </xf>
    <xf numFmtId="0" fontId="0" fillId="0" borderId="16" xfId="0" applyFont="1" applyBorder="1" applyAlignment="1" applyProtection="1">
      <alignment horizontal="justify" vertical="justify"/>
      <protection locked="0"/>
    </xf>
    <xf numFmtId="0" fontId="8" fillId="11" borderId="5" xfId="0" applyFont="1" applyFill="1" applyBorder="1" applyAlignment="1" applyProtection="1">
      <alignment horizontal="center" vertical="center" wrapText="1"/>
      <protection hidden="1"/>
    </xf>
    <xf numFmtId="0" fontId="5" fillId="5" borderId="5" xfId="0" applyFont="1" applyFill="1" applyBorder="1" applyProtection="1">
      <protection hidden="1"/>
    </xf>
    <xf numFmtId="0" fontId="7" fillId="12" borderId="1" xfId="0" applyFont="1" applyFill="1" applyBorder="1" applyAlignment="1" applyProtection="1">
      <alignment horizontal="center" vertical="center" wrapText="1"/>
      <protection hidden="1"/>
    </xf>
    <xf numFmtId="0" fontId="7" fillId="13" borderId="7" xfId="0" applyFont="1" applyFill="1" applyBorder="1" applyAlignment="1" applyProtection="1">
      <alignment horizontal="center" vertical="center" wrapText="1"/>
      <protection hidden="1"/>
    </xf>
    <xf numFmtId="0" fontId="7" fillId="13" borderId="8" xfId="0" applyFont="1" applyFill="1" applyBorder="1" applyAlignment="1" applyProtection="1">
      <alignment horizontal="center" vertical="center" wrapText="1"/>
      <protection hidden="1"/>
    </xf>
    <xf numFmtId="0" fontId="7" fillId="13" borderId="9" xfId="0" applyFont="1" applyFill="1" applyBorder="1" applyAlignment="1" applyProtection="1">
      <alignment horizontal="center" vertical="center" wrapText="1"/>
      <protection hidden="1"/>
    </xf>
    <xf numFmtId="0" fontId="7" fillId="13" borderId="14" xfId="0" applyFont="1" applyFill="1" applyBorder="1" applyAlignment="1" applyProtection="1">
      <alignment horizontal="center" vertical="center" wrapText="1"/>
      <protection hidden="1"/>
    </xf>
    <xf numFmtId="0" fontId="7" fillId="13" borderId="15" xfId="0" applyFont="1" applyFill="1" applyBorder="1" applyAlignment="1" applyProtection="1">
      <alignment horizontal="center" vertical="center" wrapText="1"/>
      <protection hidden="1"/>
    </xf>
    <xf numFmtId="0" fontId="7" fillId="13" borderId="16" xfId="0" applyFont="1" applyFill="1" applyBorder="1" applyAlignment="1" applyProtection="1">
      <alignment horizontal="center" vertical="center" wrapText="1"/>
      <protection hidden="1"/>
    </xf>
    <xf numFmtId="0" fontId="5" fillId="14" borderId="17" xfId="0" applyFont="1" applyFill="1" applyBorder="1" applyAlignment="1" applyProtection="1">
      <alignment horizontal="center"/>
      <protection hidden="1"/>
    </xf>
    <xf numFmtId="0" fontId="5" fillId="14" borderId="18" xfId="0" applyFont="1" applyFill="1" applyBorder="1" applyAlignment="1" applyProtection="1">
      <alignment horizontal="center"/>
      <protection hidden="1"/>
    </xf>
    <xf numFmtId="0" fontId="5" fillId="14" borderId="19" xfId="0" applyFont="1" applyFill="1" applyBorder="1" applyAlignment="1" applyProtection="1">
      <alignment horizontal="center"/>
      <protection hidden="1"/>
    </xf>
    <xf numFmtId="0" fontId="7" fillId="0" borderId="17" xfId="0" applyFont="1" applyBorder="1" applyAlignment="1" applyProtection="1">
      <alignment horizontal="justify" vertical="justify" wrapText="1"/>
      <protection locked="0"/>
    </xf>
    <xf numFmtId="0" fontId="5" fillId="0" borderId="18" xfId="0" applyFont="1" applyBorder="1" applyAlignment="1" applyProtection="1">
      <alignment horizontal="justify" vertical="justify"/>
      <protection locked="0"/>
    </xf>
    <xf numFmtId="0" fontId="5" fillId="0" borderId="19" xfId="0" applyFont="1" applyBorder="1" applyAlignment="1" applyProtection="1">
      <alignment horizontal="justify" vertical="justify"/>
      <protection locked="0"/>
    </xf>
    <xf numFmtId="0" fontId="7" fillId="0" borderId="5" xfId="0" applyFont="1" applyBorder="1" applyAlignment="1" applyProtection="1">
      <alignment horizontal="justify" vertical="justify" wrapText="1"/>
      <protection locked="0"/>
    </xf>
    <xf numFmtId="0" fontId="5" fillId="0" borderId="5" xfId="0" applyFont="1" applyBorder="1" applyAlignment="1" applyProtection="1">
      <alignment horizontal="justify" vertical="justify"/>
      <protection locked="0"/>
    </xf>
    <xf numFmtId="0" fontId="7" fillId="9" borderId="17" xfId="0" applyFont="1" applyFill="1" applyBorder="1" applyAlignment="1" applyProtection="1">
      <alignment horizontal="center" vertical="center" wrapText="1"/>
      <protection hidden="1"/>
    </xf>
    <xf numFmtId="0" fontId="5" fillId="10" borderId="18" xfId="0" applyFont="1" applyFill="1" applyBorder="1" applyProtection="1">
      <protection hidden="1"/>
    </xf>
    <xf numFmtId="0" fontId="5" fillId="10" borderId="19" xfId="0" applyFont="1" applyFill="1" applyBorder="1" applyProtection="1">
      <protection hidden="1"/>
    </xf>
    <xf numFmtId="0" fontId="0" fillId="13" borderId="1" xfId="0" applyFont="1" applyFill="1" applyBorder="1" applyAlignment="1" applyProtection="1">
      <alignment horizontal="center" vertical="center" wrapText="1"/>
      <protection hidden="1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0" fillId="0" borderId="17" xfId="0" applyFont="1" applyBorder="1" applyAlignment="1" applyProtection="1">
      <alignment horizontal="left" vertical="center" wrapText="1"/>
      <protection locked="0"/>
    </xf>
    <xf numFmtId="0" fontId="0" fillId="0" borderId="18" xfId="0" applyFont="1" applyBorder="1" applyAlignment="1" applyProtection="1">
      <alignment horizontal="left" vertical="center" wrapText="1"/>
      <protection locked="0"/>
    </xf>
    <xf numFmtId="0" fontId="0" fillId="0" borderId="19" xfId="0" applyFont="1" applyBorder="1" applyAlignment="1" applyProtection="1">
      <alignment horizontal="left" vertical="center" wrapText="1"/>
      <protection locked="0"/>
    </xf>
    <xf numFmtId="0" fontId="0" fillId="6" borderId="1" xfId="0" applyFill="1" applyBorder="1" applyAlignment="1" applyProtection="1">
      <alignment horizontal="left" vertical="center" wrapText="1"/>
      <protection locked="0"/>
    </xf>
    <xf numFmtId="0" fontId="7" fillId="6" borderId="1" xfId="0" applyFont="1" applyFill="1" applyBorder="1" applyAlignment="1" applyProtection="1">
      <alignment horizontal="left" vertical="center" wrapText="1"/>
      <protection locked="0"/>
    </xf>
    <xf numFmtId="0" fontId="8" fillId="13" borderId="1" xfId="0" applyFont="1" applyFill="1" applyBorder="1" applyAlignment="1" applyProtection="1">
      <alignment horizontal="center" vertical="center" wrapText="1"/>
      <protection hidden="1"/>
    </xf>
    <xf numFmtId="0" fontId="5" fillId="0" borderId="1" xfId="0" applyFont="1" applyBorder="1" applyAlignment="1" applyProtection="1">
      <alignment horizontal="center"/>
      <protection hidden="1"/>
    </xf>
    <xf numFmtId="0" fontId="8" fillId="2" borderId="2" xfId="0" applyFont="1" applyFill="1" applyBorder="1" applyAlignment="1" applyProtection="1">
      <alignment horizontal="center" vertical="center" wrapText="1"/>
      <protection hidden="1"/>
    </xf>
    <xf numFmtId="0" fontId="8" fillId="2" borderId="3" xfId="0" applyFont="1" applyFill="1" applyBorder="1" applyAlignment="1" applyProtection="1">
      <alignment horizontal="center" vertical="center" wrapText="1"/>
      <protection hidden="1"/>
    </xf>
    <xf numFmtId="0" fontId="8" fillId="2" borderId="4" xfId="0" applyFont="1" applyFill="1" applyBorder="1" applyAlignment="1" applyProtection="1">
      <alignment horizontal="center" vertical="center" wrapText="1"/>
      <protection hidden="1"/>
    </xf>
    <xf numFmtId="0" fontId="0" fillId="13" borderId="2" xfId="0" applyFont="1" applyFill="1" applyBorder="1" applyAlignment="1" applyProtection="1">
      <alignment horizontal="center" vertical="center" wrapText="1"/>
      <protection hidden="1"/>
    </xf>
    <xf numFmtId="0" fontId="0" fillId="13" borderId="3" xfId="0" applyFont="1" applyFill="1" applyBorder="1" applyAlignment="1" applyProtection="1">
      <alignment horizontal="center" vertical="center" wrapText="1"/>
      <protection hidden="1"/>
    </xf>
    <xf numFmtId="0" fontId="0" fillId="13" borderId="4" xfId="0" applyFont="1" applyFill="1" applyBorder="1" applyAlignment="1" applyProtection="1">
      <alignment horizontal="center" vertical="center" wrapText="1"/>
      <protection hidden="1"/>
    </xf>
    <xf numFmtId="0" fontId="0" fillId="0" borderId="1" xfId="0" applyFont="1" applyBorder="1" applyAlignment="1" applyProtection="1">
      <alignment horizontal="left" vertical="center" wrapText="1"/>
      <protection locked="0"/>
    </xf>
    <xf numFmtId="0" fontId="7" fillId="13" borderId="2" xfId="0" applyFont="1" applyFill="1" applyBorder="1" applyAlignment="1" applyProtection="1">
      <alignment horizontal="center"/>
      <protection hidden="1"/>
    </xf>
    <xf numFmtId="0" fontId="7" fillId="13" borderId="3" xfId="0" applyFont="1" applyFill="1" applyBorder="1" applyAlignment="1" applyProtection="1">
      <alignment horizontal="center"/>
      <protection hidden="1"/>
    </xf>
    <xf numFmtId="0" fontId="7" fillId="13" borderId="4" xfId="0" applyFont="1" applyFill="1" applyBorder="1" applyAlignment="1" applyProtection="1">
      <alignment horizontal="center"/>
      <protection hidden="1"/>
    </xf>
    <xf numFmtId="0" fontId="21" fillId="0" borderId="0" xfId="0" applyFont="1" applyAlignment="1" applyProtection="1">
      <alignment horizontal="left" vertical="center"/>
      <protection hidden="1"/>
    </xf>
    <xf numFmtId="0" fontId="0" fillId="0" borderId="20" xfId="0" applyFont="1" applyBorder="1" applyAlignment="1" applyProtection="1">
      <alignment horizontal="center"/>
      <protection locked="0"/>
    </xf>
    <xf numFmtId="0" fontId="0" fillId="0" borderId="21" xfId="0" applyFont="1" applyBorder="1" applyAlignment="1" applyProtection="1">
      <alignment horizontal="center"/>
      <protection locked="0"/>
    </xf>
    <xf numFmtId="0" fontId="0" fillId="0" borderId="22" xfId="0" applyFont="1" applyBorder="1" applyAlignment="1" applyProtection="1">
      <alignment horizontal="center"/>
      <protection locked="0"/>
    </xf>
    <xf numFmtId="0" fontId="0" fillId="0" borderId="23" xfId="0" applyFont="1" applyBorder="1" applyAlignment="1" applyProtection="1">
      <alignment horizontal="center"/>
      <protection hidden="1"/>
    </xf>
    <xf numFmtId="0" fontId="0" fillId="0" borderId="0" xfId="0" applyFont="1" applyAlignment="1" applyProtection="1">
      <alignment horizontal="center"/>
      <protection hidden="1"/>
    </xf>
    <xf numFmtId="0" fontId="7" fillId="13" borderId="20" xfId="0" applyFont="1" applyFill="1" applyBorder="1" applyAlignment="1" applyProtection="1">
      <alignment horizontal="center"/>
      <protection hidden="1"/>
    </xf>
    <xf numFmtId="0" fontId="0" fillId="13" borderId="21" xfId="0" applyFont="1" applyFill="1" applyBorder="1" applyAlignment="1" applyProtection="1">
      <alignment horizontal="center"/>
      <protection hidden="1"/>
    </xf>
    <xf numFmtId="0" fontId="0" fillId="13" borderId="22" xfId="0" applyFont="1" applyFill="1" applyBorder="1" applyAlignment="1" applyProtection="1">
      <alignment horizontal="center"/>
      <protection hidden="1"/>
    </xf>
    <xf numFmtId="0" fontId="0" fillId="0" borderId="1" xfId="0" applyFont="1" applyBorder="1" applyAlignment="1" applyProtection="1">
      <alignment horizontal="center"/>
      <protection hidden="1"/>
    </xf>
    <xf numFmtId="0" fontId="7" fillId="13" borderId="5" xfId="0" applyFont="1" applyFill="1" applyBorder="1" applyAlignment="1" applyProtection="1">
      <alignment horizontal="left" vertical="center" wrapText="1"/>
      <protection hidden="1"/>
    </xf>
    <xf numFmtId="0" fontId="5" fillId="0" borderId="5" xfId="0" applyFont="1" applyBorder="1" applyAlignment="1" applyProtection="1">
      <alignment horizontal="left"/>
      <protection hidden="1"/>
    </xf>
    <xf numFmtId="166" fontId="0" fillId="6" borderId="5" xfId="0" applyNumberFormat="1" applyFont="1" applyFill="1" applyBorder="1" applyAlignment="1" applyProtection="1">
      <alignment horizontal="center"/>
      <protection locked="0"/>
    </xf>
    <xf numFmtId="166" fontId="5" fillId="6" borderId="5" xfId="0" applyNumberFormat="1" applyFont="1" applyFill="1" applyBorder="1" applyAlignment="1" applyProtection="1">
      <alignment horizontal="center"/>
      <protection locked="0"/>
    </xf>
    <xf numFmtId="0" fontId="8" fillId="13" borderId="5" xfId="0" applyFont="1" applyFill="1" applyBorder="1" applyAlignment="1" applyProtection="1">
      <alignment horizontal="left" vertical="center" wrapText="1"/>
      <protection hidden="1"/>
    </xf>
    <xf numFmtId="166" fontId="8" fillId="7" borderId="5" xfId="0" applyNumberFormat="1" applyFont="1" applyFill="1" applyBorder="1" applyAlignment="1" applyProtection="1">
      <alignment horizontal="center"/>
      <protection hidden="1"/>
    </xf>
    <xf numFmtId="166" fontId="5" fillId="6" borderId="5" xfId="0" applyNumberFormat="1" applyFont="1" applyFill="1" applyBorder="1" applyProtection="1">
      <protection hidden="1"/>
    </xf>
    <xf numFmtId="0" fontId="0" fillId="0" borderId="2" xfId="0" applyFont="1" applyBorder="1" applyAlignment="1" applyProtection="1">
      <alignment horizontal="center"/>
      <protection locked="0"/>
    </xf>
    <xf numFmtId="0" fontId="0" fillId="0" borderId="3" xfId="0" applyFont="1" applyBorder="1" applyAlignment="1" applyProtection="1">
      <alignment horizontal="center"/>
      <protection locked="0"/>
    </xf>
    <xf numFmtId="0" fontId="0" fillId="0" borderId="4" xfId="0" applyFont="1" applyBorder="1" applyAlignment="1" applyProtection="1">
      <alignment horizontal="center"/>
      <protection locked="0"/>
    </xf>
    <xf numFmtId="0" fontId="8" fillId="2" borderId="5" xfId="0" applyNumberFormat="1" applyFont="1" applyFill="1" applyBorder="1" applyAlignment="1" applyProtection="1">
      <alignment horizontal="center" vertical="center"/>
      <protection hidden="1"/>
    </xf>
    <xf numFmtId="0" fontId="19" fillId="0" borderId="5" xfId="0" applyNumberFormat="1" applyFont="1" applyBorder="1" applyProtection="1">
      <protection hidden="1"/>
    </xf>
    <xf numFmtId="0" fontId="1" fillId="0" borderId="0" xfId="0" applyFont="1" applyAlignment="1" applyProtection="1">
      <alignment horizontal="center" vertical="center"/>
      <protection hidden="1"/>
    </xf>
    <xf numFmtId="0" fontId="8" fillId="2" borderId="17" xfId="0" applyFont="1" applyFill="1" applyBorder="1" applyAlignment="1" applyProtection="1">
      <alignment horizontal="center" vertical="center" wrapText="1"/>
      <protection hidden="1"/>
    </xf>
    <xf numFmtId="0" fontId="8" fillId="2" borderId="18" xfId="0" applyFont="1" applyFill="1" applyBorder="1" applyAlignment="1" applyProtection="1">
      <alignment horizontal="center" vertical="center" wrapText="1"/>
      <protection hidden="1"/>
    </xf>
    <xf numFmtId="0" fontId="8" fillId="2" borderId="19" xfId="0" applyFont="1" applyFill="1" applyBorder="1" applyAlignment="1" applyProtection="1">
      <alignment horizontal="center" vertical="center" wrapText="1"/>
      <protection hidden="1"/>
    </xf>
    <xf numFmtId="166" fontId="0" fillId="7" borderId="5" xfId="0" applyNumberFormat="1" applyFont="1" applyFill="1" applyBorder="1" applyAlignment="1" applyProtection="1">
      <alignment horizontal="center"/>
      <protection hidden="1"/>
    </xf>
    <xf numFmtId="166" fontId="5" fillId="6" borderId="5" xfId="0" applyNumberFormat="1" applyFont="1" applyFill="1" applyBorder="1" applyAlignment="1" applyProtection="1">
      <alignment horizontal="center"/>
      <protection hidden="1"/>
    </xf>
    <xf numFmtId="0" fontId="0" fillId="13" borderId="5" xfId="0" applyFont="1" applyFill="1" applyBorder="1" applyAlignment="1" applyProtection="1">
      <alignment horizontal="center" vertical="center" wrapText="1"/>
      <protection hidden="1"/>
    </xf>
    <xf numFmtId="0" fontId="0" fillId="0" borderId="5" xfId="0" applyFont="1" applyBorder="1" applyAlignment="1" applyProtection="1">
      <alignment horizontal="center" vertical="center" wrapText="1"/>
      <protection locked="0"/>
    </xf>
    <xf numFmtId="0" fontId="8" fillId="13" borderId="5" xfId="0" applyFont="1" applyFill="1" applyBorder="1" applyAlignment="1" applyProtection="1">
      <alignment horizontal="center" vertical="center" wrapText="1"/>
      <protection hidden="1"/>
    </xf>
  </cellXfs>
  <cellStyles count="2">
    <cellStyle name="Hipervínculo" xfId="1" builtinId="8"/>
    <cellStyle name="Normal" xfId="0" builtinId="0"/>
  </cellStyles>
  <dxfs count="9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</xdr:colOff>
      <xdr:row>0</xdr:row>
      <xdr:rowOff>0</xdr:rowOff>
    </xdr:from>
    <xdr:ext cx="628650" cy="704850"/>
    <xdr:pic>
      <xdr:nvPicPr>
        <xdr:cNvPr id="2" name="image1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2905" y="0"/>
          <a:ext cx="628650" cy="70485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gallardol@rehabilitamos.org" TargetMode="External"/><Relationship Id="rId1" Type="http://schemas.openxmlformats.org/officeDocument/2006/relationships/hyperlink" Target="mailto:joseroga@yahoo.es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94"/>
  <sheetViews>
    <sheetView tabSelected="1" topLeftCell="D109" zoomScale="130" zoomScaleNormal="120" workbookViewId="0">
      <selection activeCell="G115" sqref="G115"/>
    </sheetView>
  </sheetViews>
  <sheetFormatPr baseColWidth="10" defaultRowHeight="14.4" x14ac:dyDescent="0.3"/>
  <cols>
    <col min="1" max="1" width="13" customWidth="1"/>
    <col min="7" max="7" width="17.109375" customWidth="1"/>
    <col min="8" max="8" width="16.5546875" customWidth="1"/>
  </cols>
  <sheetData>
    <row r="1" spans="1:9" ht="15.6" thickTop="1" thickBot="1" x14ac:dyDescent="0.35">
      <c r="A1" s="1"/>
      <c r="B1" s="131" t="s">
        <v>0</v>
      </c>
      <c r="C1" s="131"/>
      <c r="D1" s="131"/>
      <c r="E1" s="131"/>
      <c r="F1" s="131"/>
      <c r="G1" s="131"/>
      <c r="H1" s="2" t="s">
        <v>1</v>
      </c>
      <c r="I1" s="1"/>
    </row>
    <row r="2" spans="1:9" ht="15.6" thickTop="1" thickBot="1" x14ac:dyDescent="0.35">
      <c r="A2" s="1"/>
      <c r="B2" s="131"/>
      <c r="C2" s="131"/>
      <c r="D2" s="131"/>
      <c r="E2" s="131"/>
      <c r="F2" s="131"/>
      <c r="G2" s="131"/>
      <c r="H2" s="3"/>
      <c r="I2" s="1"/>
    </row>
    <row r="3" spans="1:9" ht="15.6" thickTop="1" thickBot="1" x14ac:dyDescent="0.35">
      <c r="A3" s="1"/>
      <c r="B3" s="131"/>
      <c r="C3" s="131"/>
      <c r="D3" s="131"/>
      <c r="E3" s="131"/>
      <c r="F3" s="131"/>
      <c r="G3" s="131"/>
      <c r="H3" s="4"/>
      <c r="I3" s="1"/>
    </row>
    <row r="4" spans="1:9" ht="15.6" thickTop="1" thickBot="1" x14ac:dyDescent="0.35">
      <c r="A4" s="1"/>
      <c r="B4" s="5"/>
      <c r="C4" s="132"/>
      <c r="D4" s="132"/>
      <c r="E4" s="6"/>
      <c r="F4" s="6"/>
      <c r="G4" s="6"/>
      <c r="H4" s="7" t="s">
        <v>2</v>
      </c>
      <c r="I4" s="1"/>
    </row>
    <row r="5" spans="1:9" ht="15.6" thickTop="1" thickBot="1" x14ac:dyDescent="0.35">
      <c r="A5" s="1"/>
      <c r="B5" s="6"/>
      <c r="C5" s="133"/>
      <c r="D5" s="133"/>
      <c r="E5" s="6"/>
      <c r="F5" s="6"/>
      <c r="G5" s="6"/>
      <c r="H5" s="113">
        <v>44061</v>
      </c>
      <c r="I5" s="1"/>
    </row>
    <row r="6" spans="1:9" ht="15" thickTop="1" x14ac:dyDescent="0.3">
      <c r="A6" s="1"/>
      <c r="B6" s="6"/>
      <c r="C6" s="8"/>
      <c r="D6" s="8"/>
      <c r="E6" s="6"/>
      <c r="F6" s="6"/>
      <c r="G6" s="6"/>
      <c r="H6" s="9"/>
      <c r="I6" s="1"/>
    </row>
    <row r="7" spans="1:9" x14ac:dyDescent="0.3">
      <c r="A7" s="1"/>
      <c r="B7" s="6"/>
      <c r="C7" s="8"/>
      <c r="D7" s="8"/>
      <c r="E7" s="6"/>
      <c r="F7" s="6"/>
      <c r="G7" s="6"/>
      <c r="H7" s="9"/>
      <c r="I7" s="1"/>
    </row>
    <row r="8" spans="1:9" ht="18" x14ac:dyDescent="0.3">
      <c r="A8" s="134" t="s">
        <v>3</v>
      </c>
      <c r="B8" s="134"/>
      <c r="C8" s="134"/>
      <c r="D8" s="134"/>
      <c r="E8" s="134"/>
      <c r="F8" s="134"/>
      <c r="G8" s="134"/>
      <c r="H8" s="134"/>
      <c r="I8" s="1"/>
    </row>
    <row r="9" spans="1:9" ht="18" x14ac:dyDescent="0.35">
      <c r="A9" s="135" t="s">
        <v>4</v>
      </c>
      <c r="B9" s="135"/>
      <c r="C9" s="135"/>
      <c r="D9" s="135"/>
      <c r="E9" s="135"/>
      <c r="F9" s="135"/>
      <c r="G9" s="135"/>
      <c r="H9" s="135"/>
      <c r="I9" s="1"/>
    </row>
    <row r="10" spans="1:9" x14ac:dyDescent="0.3">
      <c r="A10" s="136" t="s">
        <v>5</v>
      </c>
      <c r="B10" s="137"/>
      <c r="C10" s="137"/>
      <c r="D10" s="137"/>
      <c r="E10" s="137"/>
      <c r="F10" s="137"/>
      <c r="G10" s="137"/>
      <c r="H10" s="137"/>
      <c r="I10" s="1"/>
    </row>
    <row r="11" spans="1:9" x14ac:dyDescent="0.3">
      <c r="A11" s="137"/>
      <c r="B11" s="137"/>
      <c r="C11" s="137"/>
      <c r="D11" s="137"/>
      <c r="E11" s="137"/>
      <c r="F11" s="137"/>
      <c r="G11" s="137"/>
      <c r="H11" s="137"/>
      <c r="I11" s="1"/>
    </row>
    <row r="12" spans="1:9" x14ac:dyDescent="0.3">
      <c r="A12" s="137"/>
      <c r="B12" s="137"/>
      <c r="C12" s="137"/>
      <c r="D12" s="137"/>
      <c r="E12" s="137"/>
      <c r="F12" s="137"/>
      <c r="G12" s="137"/>
      <c r="H12" s="137"/>
      <c r="I12" s="1"/>
    </row>
    <row r="13" spans="1:9" x14ac:dyDescent="0.3">
      <c r="A13" s="137"/>
      <c r="B13" s="137"/>
      <c r="C13" s="137"/>
      <c r="D13" s="137"/>
      <c r="E13" s="137"/>
      <c r="F13" s="137"/>
      <c r="G13" s="137"/>
      <c r="H13" s="137"/>
      <c r="I13" s="1"/>
    </row>
    <row r="14" spans="1:9" x14ac:dyDescent="0.3">
      <c r="A14" s="137"/>
      <c r="B14" s="137"/>
      <c r="C14" s="137"/>
      <c r="D14" s="137"/>
      <c r="E14" s="137"/>
      <c r="F14" s="137"/>
      <c r="G14" s="137"/>
      <c r="H14" s="137"/>
      <c r="I14" s="1"/>
    </row>
    <row r="15" spans="1:9" x14ac:dyDescent="0.3">
      <c r="A15" s="137"/>
      <c r="B15" s="137"/>
      <c r="C15" s="137"/>
      <c r="D15" s="137"/>
      <c r="E15" s="137"/>
      <c r="F15" s="137"/>
      <c r="G15" s="137"/>
      <c r="H15" s="137"/>
      <c r="I15" s="1"/>
    </row>
    <row r="16" spans="1:9" x14ac:dyDescent="0.3">
      <c r="A16" s="137"/>
      <c r="B16" s="137"/>
      <c r="C16" s="137"/>
      <c r="D16" s="137"/>
      <c r="E16" s="137"/>
      <c r="F16" s="137"/>
      <c r="G16" s="137"/>
      <c r="H16" s="137"/>
      <c r="I16" s="1"/>
    </row>
    <row r="17" spans="1:9" x14ac:dyDescent="0.3">
      <c r="A17" s="137"/>
      <c r="B17" s="137"/>
      <c r="C17" s="137"/>
      <c r="D17" s="137"/>
      <c r="E17" s="137"/>
      <c r="F17" s="137"/>
      <c r="G17" s="137"/>
      <c r="H17" s="137"/>
      <c r="I17" s="1"/>
    </row>
    <row r="18" spans="1:9" x14ac:dyDescent="0.3">
      <c r="A18" s="137"/>
      <c r="B18" s="137"/>
      <c r="C18" s="137"/>
      <c r="D18" s="137"/>
      <c r="E18" s="137"/>
      <c r="F18" s="137"/>
      <c r="G18" s="137"/>
      <c r="H18" s="137"/>
      <c r="I18" s="1"/>
    </row>
    <row r="19" spans="1:9" x14ac:dyDescent="0.3">
      <c r="A19" s="137"/>
      <c r="B19" s="137"/>
      <c r="C19" s="137"/>
      <c r="D19" s="137"/>
      <c r="E19" s="137"/>
      <c r="F19" s="137"/>
      <c r="G19" s="137"/>
      <c r="H19" s="137"/>
      <c r="I19" s="1"/>
    </row>
    <row r="20" spans="1:9" ht="15" thickBot="1" x14ac:dyDescent="0.35">
      <c r="A20" s="137"/>
      <c r="B20" s="137"/>
      <c r="C20" s="137"/>
      <c r="D20" s="137"/>
      <c r="E20" s="137"/>
      <c r="F20" s="137"/>
      <c r="G20" s="137"/>
      <c r="H20" s="137"/>
      <c r="I20" s="1"/>
    </row>
    <row r="21" spans="1:9" ht="15.6" thickTop="1" thickBot="1" x14ac:dyDescent="0.35">
      <c r="A21" s="141" t="s">
        <v>6</v>
      </c>
      <c r="B21" s="142"/>
      <c r="C21" s="142"/>
      <c r="D21" s="142"/>
      <c r="E21" s="142"/>
      <c r="F21" s="142"/>
      <c r="G21" s="142"/>
      <c r="H21" s="142"/>
      <c r="I21" s="1"/>
    </row>
    <row r="22" spans="1:9" ht="30" thickTop="1" thickBot="1" x14ac:dyDescent="0.35">
      <c r="A22" s="144" t="s">
        <v>7</v>
      </c>
      <c r="B22" s="145"/>
      <c r="C22" s="145"/>
      <c r="D22" s="145"/>
      <c r="E22" s="145"/>
      <c r="F22" s="145"/>
      <c r="G22" s="145"/>
      <c r="H22" s="10" t="s">
        <v>8</v>
      </c>
      <c r="I22" s="1"/>
    </row>
    <row r="23" spans="1:9" ht="28.8" customHeight="1" thickTop="1" thickBot="1" x14ac:dyDescent="0.35">
      <c r="A23" s="146" t="s">
        <v>110</v>
      </c>
      <c r="B23" s="147"/>
      <c r="C23" s="147"/>
      <c r="D23" s="147"/>
      <c r="E23" s="147"/>
      <c r="F23" s="147"/>
      <c r="G23" s="147"/>
      <c r="H23" s="11">
        <f>G150</f>
        <v>50000000</v>
      </c>
      <c r="I23" s="1"/>
    </row>
    <row r="24" spans="1:9" ht="15.6" thickTop="1" thickBot="1" x14ac:dyDescent="0.35">
      <c r="A24" s="12"/>
      <c r="B24" s="6"/>
      <c r="C24" s="6"/>
      <c r="D24" s="6"/>
      <c r="E24" s="6"/>
      <c r="F24" s="6"/>
      <c r="G24" s="6"/>
      <c r="H24" s="13"/>
      <c r="I24" s="1"/>
    </row>
    <row r="25" spans="1:9" ht="15.6" thickTop="1" thickBot="1" x14ac:dyDescent="0.35">
      <c r="A25" s="148" t="s">
        <v>9</v>
      </c>
      <c r="B25" s="149"/>
      <c r="C25" s="149"/>
      <c r="D25" s="150"/>
      <c r="E25" s="14"/>
      <c r="F25" s="15"/>
      <c r="G25" s="16"/>
      <c r="H25" s="17"/>
      <c r="I25" s="1"/>
    </row>
    <row r="26" spans="1:9" ht="15.6" thickTop="1" thickBot="1" x14ac:dyDescent="0.35">
      <c r="A26" s="151" t="s">
        <v>10</v>
      </c>
      <c r="B26" s="152"/>
      <c r="C26" s="152"/>
      <c r="D26" s="153"/>
      <c r="E26" s="18"/>
      <c r="F26" s="15"/>
      <c r="G26" s="16"/>
      <c r="H26" s="17"/>
      <c r="I26" s="1"/>
    </row>
    <row r="27" spans="1:9" ht="15.6" thickTop="1" thickBot="1" x14ac:dyDescent="0.35">
      <c r="A27" s="138" t="s">
        <v>89</v>
      </c>
      <c r="B27" s="139"/>
      <c r="C27" s="140"/>
      <c r="D27" s="19" t="s">
        <v>144</v>
      </c>
      <c r="E27" s="20"/>
      <c r="F27" s="21"/>
      <c r="G27" s="22"/>
      <c r="H27" s="23"/>
      <c r="I27" s="1"/>
    </row>
    <row r="28" spans="1:9" ht="25.2" customHeight="1" thickTop="1" thickBot="1" x14ac:dyDescent="0.35">
      <c r="A28" s="138" t="s">
        <v>90</v>
      </c>
      <c r="B28" s="139"/>
      <c r="C28" s="140"/>
      <c r="D28" s="19" t="s">
        <v>144</v>
      </c>
      <c r="E28" s="20"/>
      <c r="F28" s="21"/>
      <c r="G28" s="22"/>
      <c r="H28" s="23"/>
      <c r="I28" s="1"/>
    </row>
    <row r="29" spans="1:9" ht="15.6" thickTop="1" thickBot="1" x14ac:dyDescent="0.35">
      <c r="A29" s="24"/>
      <c r="B29" s="24"/>
      <c r="C29" s="22"/>
      <c r="D29" s="22"/>
      <c r="E29" s="22"/>
      <c r="F29" s="22"/>
      <c r="G29" s="22"/>
      <c r="H29" s="23"/>
      <c r="I29" s="1"/>
    </row>
    <row r="30" spans="1:9" ht="15.6" thickTop="1" thickBot="1" x14ac:dyDescent="0.35">
      <c r="A30" s="141" t="s">
        <v>11</v>
      </c>
      <c r="B30" s="142"/>
      <c r="C30" s="142"/>
      <c r="D30" s="142"/>
      <c r="E30" s="142"/>
      <c r="F30" s="142"/>
      <c r="G30" s="142"/>
      <c r="H30" s="142"/>
      <c r="I30" s="1"/>
    </row>
    <row r="31" spans="1:9" ht="15.6" thickTop="1" thickBot="1" x14ac:dyDescent="0.35">
      <c r="A31" s="143" t="s">
        <v>12</v>
      </c>
      <c r="B31" s="142"/>
      <c r="C31" s="143" t="s">
        <v>13</v>
      </c>
      <c r="D31" s="142"/>
      <c r="E31" s="142"/>
      <c r="F31" s="142"/>
      <c r="G31" s="142"/>
      <c r="H31" s="142"/>
      <c r="I31" s="1"/>
    </row>
    <row r="32" spans="1:9" ht="15.6" thickTop="1" thickBot="1" x14ac:dyDescent="0.35">
      <c r="A32" s="146" t="s">
        <v>91</v>
      </c>
      <c r="B32" s="147"/>
      <c r="C32" s="146" t="s">
        <v>92</v>
      </c>
      <c r="D32" s="147"/>
      <c r="E32" s="147"/>
      <c r="F32" s="147"/>
      <c r="G32" s="147"/>
      <c r="H32" s="147"/>
      <c r="I32" s="1"/>
    </row>
    <row r="33" spans="1:9" ht="15.6" thickTop="1" thickBot="1" x14ac:dyDescent="0.35">
      <c r="A33" s="143" t="s">
        <v>14</v>
      </c>
      <c r="B33" s="142"/>
      <c r="C33" s="142"/>
      <c r="D33" s="142"/>
      <c r="E33" s="142"/>
      <c r="F33" s="142"/>
      <c r="G33" s="142"/>
      <c r="H33" s="25" t="s">
        <v>15</v>
      </c>
      <c r="I33" s="1"/>
    </row>
    <row r="34" spans="1:9" ht="15.6" thickTop="1" thickBot="1" x14ac:dyDescent="0.35">
      <c r="A34" s="146" t="s">
        <v>93</v>
      </c>
      <c r="B34" s="147"/>
      <c r="C34" s="147"/>
      <c r="D34" s="147"/>
      <c r="E34" s="147"/>
      <c r="F34" s="147"/>
      <c r="G34" s="147"/>
      <c r="H34" s="26" t="s">
        <v>94</v>
      </c>
      <c r="I34" s="1"/>
    </row>
    <row r="35" spans="1:9" ht="15.6" thickTop="1" thickBot="1" x14ac:dyDescent="0.35">
      <c r="A35" s="157" t="s">
        <v>16</v>
      </c>
      <c r="B35" s="158"/>
      <c r="C35" s="158"/>
      <c r="D35" s="158"/>
      <c r="E35" s="159" t="s">
        <v>17</v>
      </c>
      <c r="F35" s="160"/>
      <c r="G35" s="160"/>
      <c r="H35" s="27" t="s">
        <v>18</v>
      </c>
      <c r="I35" s="1"/>
    </row>
    <row r="36" spans="1:9" ht="15.6" thickTop="1" thickBot="1" x14ac:dyDescent="0.35">
      <c r="A36" s="154" t="s">
        <v>95</v>
      </c>
      <c r="B36" s="155"/>
      <c r="C36" s="155"/>
      <c r="D36" s="155"/>
      <c r="E36" s="156"/>
      <c r="F36" s="155"/>
      <c r="G36" s="155"/>
      <c r="H36" s="28" t="s">
        <v>96</v>
      </c>
      <c r="I36" s="1"/>
    </row>
    <row r="37" spans="1:9" ht="15.6" thickTop="1" thickBot="1" x14ac:dyDescent="0.35">
      <c r="A37" s="141" t="s">
        <v>19</v>
      </c>
      <c r="B37" s="142"/>
      <c r="C37" s="142"/>
      <c r="D37" s="142"/>
      <c r="E37" s="142"/>
      <c r="F37" s="142"/>
      <c r="G37" s="142"/>
      <c r="H37" s="142"/>
      <c r="I37" s="1"/>
    </row>
    <row r="38" spans="1:9" ht="15.6" thickTop="1" thickBot="1" x14ac:dyDescent="0.35">
      <c r="A38" s="143" t="s">
        <v>20</v>
      </c>
      <c r="B38" s="142"/>
      <c r="C38" s="143" t="s">
        <v>21</v>
      </c>
      <c r="D38" s="143"/>
      <c r="E38" s="143" t="s">
        <v>22</v>
      </c>
      <c r="F38" s="143"/>
      <c r="G38" s="143" t="s">
        <v>23</v>
      </c>
      <c r="H38" s="143"/>
      <c r="I38" s="1"/>
    </row>
    <row r="39" spans="1:9" ht="15.6" thickTop="1" thickBot="1" x14ac:dyDescent="0.35">
      <c r="A39" s="146" t="s">
        <v>97</v>
      </c>
      <c r="B39" s="147"/>
      <c r="C39" s="163" t="s">
        <v>98</v>
      </c>
      <c r="D39" s="163"/>
      <c r="E39" s="146" t="s">
        <v>99</v>
      </c>
      <c r="F39" s="146"/>
      <c r="G39" s="164" t="s">
        <v>100</v>
      </c>
      <c r="H39" s="164"/>
      <c r="I39" s="1"/>
    </row>
    <row r="40" spans="1:9" ht="15.6" thickTop="1" thickBot="1" x14ac:dyDescent="0.35">
      <c r="A40" s="143" t="s">
        <v>24</v>
      </c>
      <c r="B40" s="142"/>
      <c r="C40" s="142"/>
      <c r="D40" s="142"/>
      <c r="E40" s="142"/>
      <c r="F40" s="142"/>
      <c r="G40" s="25" t="s">
        <v>25</v>
      </c>
      <c r="H40" s="25" t="s">
        <v>26</v>
      </c>
      <c r="I40" s="1"/>
    </row>
    <row r="41" spans="1:9" ht="15.6" thickTop="1" thickBot="1" x14ac:dyDescent="0.35">
      <c r="A41" s="146" t="s">
        <v>93</v>
      </c>
      <c r="B41" s="147"/>
      <c r="C41" s="147"/>
      <c r="D41" s="147"/>
      <c r="E41" s="147"/>
      <c r="F41" s="147"/>
      <c r="G41" s="29" t="s">
        <v>94</v>
      </c>
      <c r="H41" s="29" t="s">
        <v>94</v>
      </c>
      <c r="I41" s="1"/>
    </row>
    <row r="42" spans="1:9" ht="15.6" thickTop="1" thickBot="1" x14ac:dyDescent="0.35">
      <c r="A42" s="143" t="s">
        <v>27</v>
      </c>
      <c r="B42" s="142"/>
      <c r="C42" s="142"/>
      <c r="D42" s="143" t="s">
        <v>28</v>
      </c>
      <c r="E42" s="143"/>
      <c r="F42" s="143" t="s">
        <v>29</v>
      </c>
      <c r="G42" s="143"/>
      <c r="H42" s="143"/>
      <c r="I42" s="1"/>
    </row>
    <row r="43" spans="1:9" ht="15.6" thickTop="1" thickBot="1" x14ac:dyDescent="0.35">
      <c r="A43" s="146">
        <v>2244015</v>
      </c>
      <c r="B43" s="147"/>
      <c r="C43" s="147"/>
      <c r="D43" s="146">
        <v>56998939435</v>
      </c>
      <c r="E43" s="146"/>
      <c r="F43" s="161" t="s">
        <v>101</v>
      </c>
      <c r="G43" s="162"/>
      <c r="H43" s="162"/>
      <c r="I43" s="1"/>
    </row>
    <row r="44" spans="1:9" ht="15.6" thickTop="1" thickBot="1" x14ac:dyDescent="0.35">
      <c r="A44" s="167" t="s">
        <v>30</v>
      </c>
      <c r="B44" s="160"/>
      <c r="C44" s="160"/>
      <c r="D44" s="160"/>
      <c r="E44" s="160"/>
      <c r="F44" s="160"/>
      <c r="G44" s="160"/>
      <c r="H44" s="160"/>
      <c r="I44" s="1"/>
    </row>
    <row r="45" spans="1:9" ht="15.6" thickTop="1" thickBot="1" x14ac:dyDescent="0.35">
      <c r="A45" s="27" t="str">
        <f>+A38</f>
        <v xml:space="preserve">Nº Rut </v>
      </c>
      <c r="B45" s="159" t="s">
        <v>31</v>
      </c>
      <c r="C45" s="159"/>
      <c r="D45" s="159" t="s">
        <v>32</v>
      </c>
      <c r="E45" s="159"/>
      <c r="F45" s="159" t="s">
        <v>23</v>
      </c>
      <c r="G45" s="159"/>
      <c r="H45" s="159"/>
      <c r="I45" s="1"/>
    </row>
    <row r="46" spans="1:9" ht="15.6" thickTop="1" thickBot="1" x14ac:dyDescent="0.35">
      <c r="A46" s="30" t="s">
        <v>102</v>
      </c>
      <c r="B46" s="168" t="s">
        <v>103</v>
      </c>
      <c r="C46" s="168"/>
      <c r="D46" s="169" t="s">
        <v>104</v>
      </c>
      <c r="E46" s="169"/>
      <c r="F46" s="168" t="s">
        <v>105</v>
      </c>
      <c r="G46" s="168"/>
      <c r="H46" s="168"/>
      <c r="I46" s="1"/>
    </row>
    <row r="47" spans="1:9" ht="15.6" thickTop="1" thickBot="1" x14ac:dyDescent="0.35">
      <c r="A47" s="159" t="s">
        <v>33</v>
      </c>
      <c r="B47" s="160"/>
      <c r="C47" s="160"/>
      <c r="D47" s="165" t="s">
        <v>34</v>
      </c>
      <c r="E47" s="160"/>
      <c r="F47" s="159" t="s">
        <v>29</v>
      </c>
      <c r="G47" s="160"/>
      <c r="H47" s="27" t="s">
        <v>15</v>
      </c>
      <c r="I47" s="1"/>
    </row>
    <row r="48" spans="1:9" ht="15.6" thickTop="1" thickBot="1" x14ac:dyDescent="0.35">
      <c r="A48" s="154" t="s">
        <v>107</v>
      </c>
      <c r="B48" s="155"/>
      <c r="C48" s="155"/>
      <c r="D48" s="156">
        <v>56963040464</v>
      </c>
      <c r="E48" s="155"/>
      <c r="F48" s="166" t="s">
        <v>106</v>
      </c>
      <c r="G48" s="155"/>
      <c r="H48" s="31" t="s">
        <v>94</v>
      </c>
      <c r="I48" s="1"/>
    </row>
    <row r="49" spans="1:9" ht="15.6" thickTop="1" thickBot="1" x14ac:dyDescent="0.35">
      <c r="A49" s="32"/>
      <c r="B49" s="6"/>
      <c r="C49" s="6"/>
      <c r="D49" s="33"/>
      <c r="E49" s="6"/>
      <c r="F49" s="32"/>
      <c r="G49" s="6"/>
      <c r="H49" s="34"/>
      <c r="I49" s="1"/>
    </row>
    <row r="50" spans="1:9" ht="15.6" thickTop="1" thickBot="1" x14ac:dyDescent="0.35">
      <c r="A50" s="189" t="s">
        <v>35</v>
      </c>
      <c r="B50" s="189"/>
      <c r="C50" s="189"/>
      <c r="D50" s="189"/>
      <c r="E50" s="35"/>
      <c r="F50" s="35"/>
      <c r="G50" s="36"/>
      <c r="H50" s="37"/>
      <c r="I50" s="1"/>
    </row>
    <row r="51" spans="1:9" ht="15.6" thickTop="1" thickBot="1" x14ac:dyDescent="0.35">
      <c r="A51" s="190" t="s">
        <v>36</v>
      </c>
      <c r="B51" s="191"/>
      <c r="C51" s="190" t="s">
        <v>37</v>
      </c>
      <c r="D51" s="190"/>
      <c r="E51" s="38"/>
      <c r="F51" s="35"/>
      <c r="G51" s="1"/>
      <c r="H51" s="37"/>
      <c r="I51" s="1"/>
    </row>
    <row r="52" spans="1:9" ht="15.6" thickTop="1" thickBot="1" x14ac:dyDescent="0.35">
      <c r="A52" s="39" t="s">
        <v>38</v>
      </c>
      <c r="B52" s="40">
        <v>4000</v>
      </c>
      <c r="C52" s="39" t="s">
        <v>39</v>
      </c>
      <c r="D52" s="41">
        <v>2000</v>
      </c>
      <c r="E52" s="38"/>
      <c r="F52" s="35"/>
      <c r="G52" s="1"/>
      <c r="H52" s="37"/>
      <c r="I52" s="1"/>
    </row>
    <row r="53" spans="1:9" ht="15.6" thickTop="1" thickBot="1" x14ac:dyDescent="0.35">
      <c r="A53" s="39" t="s">
        <v>40</v>
      </c>
      <c r="B53" s="40">
        <f>B52*4</f>
        <v>16000</v>
      </c>
      <c r="C53" s="39" t="s">
        <v>41</v>
      </c>
      <c r="D53" s="41">
        <v>2000</v>
      </c>
      <c r="E53" s="38"/>
      <c r="F53" s="35"/>
      <c r="G53" s="1"/>
      <c r="H53" s="37"/>
      <c r="I53" s="1"/>
    </row>
    <row r="54" spans="1:9" ht="15.6" thickTop="1" thickBot="1" x14ac:dyDescent="0.35">
      <c r="A54" s="42" t="s">
        <v>42</v>
      </c>
      <c r="B54" s="43">
        <f>SUM(B52:B53)</f>
        <v>20000</v>
      </c>
      <c r="C54" s="42" t="s">
        <v>42</v>
      </c>
      <c r="D54" s="44">
        <f>SUM(D52:D53)</f>
        <v>4000</v>
      </c>
      <c r="E54" s="38"/>
      <c r="F54" s="35"/>
      <c r="G54" s="1"/>
      <c r="H54" s="37"/>
      <c r="I54" s="1"/>
    </row>
    <row r="55" spans="1:9" ht="15.6" thickTop="1" thickBot="1" x14ac:dyDescent="0.35">
      <c r="A55" s="45"/>
      <c r="B55" s="46"/>
      <c r="C55" s="45"/>
      <c r="D55" s="6"/>
      <c r="E55" s="38"/>
      <c r="F55" s="35"/>
      <c r="G55" s="1"/>
      <c r="H55" s="37"/>
      <c r="I55" s="1"/>
    </row>
    <row r="56" spans="1:9" ht="15.6" thickTop="1" thickBot="1" x14ac:dyDescent="0.35">
      <c r="A56" s="192" t="s">
        <v>43</v>
      </c>
      <c r="B56" s="192"/>
      <c r="C56" s="192"/>
      <c r="D56" s="192"/>
      <c r="E56" s="35"/>
      <c r="F56" s="35"/>
      <c r="G56" s="1"/>
      <c r="H56" s="37"/>
      <c r="I56" s="1"/>
    </row>
    <row r="57" spans="1:9" ht="15.6" thickTop="1" thickBot="1" x14ac:dyDescent="0.35">
      <c r="A57" s="170" t="s">
        <v>44</v>
      </c>
      <c r="B57" s="170"/>
      <c r="C57" s="170"/>
      <c r="D57" s="47"/>
      <c r="E57" s="35"/>
      <c r="F57" s="34"/>
      <c r="G57" s="1"/>
      <c r="H57" s="37"/>
      <c r="I57" s="1"/>
    </row>
    <row r="58" spans="1:9" ht="15.6" thickTop="1" thickBot="1" x14ac:dyDescent="0.35">
      <c r="A58" s="170" t="s">
        <v>45</v>
      </c>
      <c r="B58" s="170"/>
      <c r="C58" s="170"/>
      <c r="D58" s="47"/>
      <c r="E58" s="35"/>
      <c r="F58" s="34"/>
      <c r="G58" s="1"/>
      <c r="H58" s="37"/>
      <c r="I58" s="1"/>
    </row>
    <row r="59" spans="1:9" ht="15.6" thickTop="1" thickBot="1" x14ac:dyDescent="0.35">
      <c r="A59" s="170" t="s">
        <v>46</v>
      </c>
      <c r="B59" s="171"/>
      <c r="C59" s="171"/>
      <c r="D59" s="47" t="s">
        <v>108</v>
      </c>
      <c r="E59" s="6"/>
      <c r="F59" s="34"/>
      <c r="G59" s="1"/>
      <c r="H59" s="37"/>
      <c r="I59" s="1"/>
    </row>
    <row r="60" spans="1:9" ht="15.6" thickTop="1" thickBot="1" x14ac:dyDescent="0.35">
      <c r="A60" s="172" t="s">
        <v>47</v>
      </c>
      <c r="B60" s="171"/>
      <c r="C60" s="171"/>
      <c r="D60" s="47"/>
      <c r="E60" s="6"/>
      <c r="F60" s="34"/>
      <c r="G60" s="1"/>
      <c r="H60" s="37"/>
      <c r="I60" s="1"/>
    </row>
    <row r="61" spans="1:9" ht="15" thickTop="1" x14ac:dyDescent="0.3">
      <c r="A61" s="48"/>
      <c r="B61" s="49"/>
      <c r="C61" s="49"/>
      <c r="D61" s="49"/>
      <c r="E61" s="49"/>
      <c r="F61" s="50"/>
      <c r="G61" s="51"/>
      <c r="H61" s="52"/>
      <c r="I61" s="51"/>
    </row>
    <row r="62" spans="1:9" x14ac:dyDescent="0.3">
      <c r="A62" s="48"/>
      <c r="B62" s="49"/>
      <c r="C62" s="49"/>
      <c r="D62" s="49"/>
      <c r="E62" s="49"/>
      <c r="F62" s="50"/>
      <c r="G62" s="51"/>
      <c r="H62" s="52"/>
      <c r="I62" s="51"/>
    </row>
    <row r="63" spans="1:9" ht="15" thickBot="1" x14ac:dyDescent="0.35">
      <c r="A63" s="48"/>
      <c r="B63" s="49"/>
      <c r="C63" s="49"/>
      <c r="D63" s="49"/>
      <c r="E63" s="49"/>
      <c r="F63" s="50"/>
      <c r="G63" s="51"/>
      <c r="H63" s="52"/>
      <c r="I63" s="51"/>
    </row>
    <row r="64" spans="1:9" ht="15.6" thickTop="1" thickBot="1" x14ac:dyDescent="0.35">
      <c r="A64" s="173" t="s">
        <v>48</v>
      </c>
      <c r="B64" s="174"/>
      <c r="C64" s="174"/>
      <c r="D64" s="174"/>
      <c r="E64" s="174"/>
      <c r="F64" s="174"/>
      <c r="G64" s="174"/>
      <c r="H64" s="175"/>
      <c r="I64" s="51"/>
    </row>
    <row r="65" spans="1:9" ht="15.6" thickTop="1" thickBot="1" x14ac:dyDescent="0.35">
      <c r="A65" s="48"/>
      <c r="B65" s="49"/>
      <c r="C65" s="49"/>
      <c r="D65" s="49"/>
      <c r="E65" s="49"/>
      <c r="F65" s="50"/>
      <c r="G65" s="51"/>
      <c r="H65" s="52"/>
      <c r="I65" s="51"/>
    </row>
    <row r="66" spans="1:9" ht="15.6" thickTop="1" thickBot="1" x14ac:dyDescent="0.35">
      <c r="A66" s="176" t="s">
        <v>49</v>
      </c>
      <c r="B66" s="176"/>
      <c r="C66" s="176"/>
      <c r="D66" s="176"/>
      <c r="E66" s="176"/>
      <c r="F66" s="176"/>
      <c r="G66" s="176"/>
      <c r="H66" s="176"/>
      <c r="I66" s="1"/>
    </row>
    <row r="67" spans="1:9" ht="36" customHeight="1" thickTop="1" x14ac:dyDescent="0.3">
      <c r="A67" s="177" t="s">
        <v>50</v>
      </c>
      <c r="B67" s="180" t="s">
        <v>111</v>
      </c>
      <c r="C67" s="181"/>
      <c r="D67" s="181"/>
      <c r="E67" s="181"/>
      <c r="F67" s="181"/>
      <c r="G67" s="181"/>
      <c r="H67" s="182"/>
      <c r="I67" s="1"/>
    </row>
    <row r="68" spans="1:9" x14ac:dyDescent="0.3">
      <c r="A68" s="178"/>
      <c r="B68" s="183"/>
      <c r="C68" s="184"/>
      <c r="D68" s="184"/>
      <c r="E68" s="184"/>
      <c r="F68" s="184"/>
      <c r="G68" s="184"/>
      <c r="H68" s="185"/>
      <c r="I68" s="1"/>
    </row>
    <row r="69" spans="1:9" ht="31.2" customHeight="1" thickBot="1" x14ac:dyDescent="0.35">
      <c r="A69" s="179"/>
      <c r="B69" s="186"/>
      <c r="C69" s="187"/>
      <c r="D69" s="187"/>
      <c r="E69" s="187"/>
      <c r="F69" s="187"/>
      <c r="G69" s="187"/>
      <c r="H69" s="188"/>
      <c r="I69" s="1"/>
    </row>
    <row r="70" spans="1:9" ht="15.6" thickTop="1" thickBot="1" x14ac:dyDescent="0.35">
      <c r="A70" s="45"/>
      <c r="B70" s="53"/>
      <c r="C70" s="53"/>
      <c r="D70" s="53"/>
      <c r="E70" s="53"/>
      <c r="F70" s="53"/>
      <c r="G70" s="53"/>
      <c r="H70" s="53"/>
      <c r="I70" s="54"/>
    </row>
    <row r="71" spans="1:9" ht="15.6" thickTop="1" thickBot="1" x14ac:dyDescent="0.35">
      <c r="A71" s="176" t="s">
        <v>51</v>
      </c>
      <c r="B71" s="176"/>
      <c r="C71" s="176"/>
      <c r="D71" s="176"/>
      <c r="E71" s="176"/>
      <c r="F71" s="176"/>
      <c r="G71" s="176"/>
      <c r="H71" s="176"/>
      <c r="I71" s="1"/>
    </row>
    <row r="72" spans="1:9" ht="29.4" customHeight="1" thickTop="1" thickBot="1" x14ac:dyDescent="0.35">
      <c r="A72" s="43" t="s">
        <v>50</v>
      </c>
      <c r="B72" s="213" t="s">
        <v>112</v>
      </c>
      <c r="C72" s="214"/>
      <c r="D72" s="214"/>
      <c r="E72" s="214"/>
      <c r="F72" s="214"/>
      <c r="G72" s="214"/>
      <c r="H72" s="215"/>
      <c r="I72" s="1"/>
    </row>
    <row r="73" spans="1:9" ht="19.2" customHeight="1" thickTop="1" thickBot="1" x14ac:dyDescent="0.35">
      <c r="A73" s="43" t="s">
        <v>52</v>
      </c>
      <c r="B73" s="216" t="s">
        <v>113</v>
      </c>
      <c r="C73" s="217"/>
      <c r="D73" s="217"/>
      <c r="E73" s="217"/>
      <c r="F73" s="217"/>
      <c r="G73" s="217"/>
      <c r="H73" s="217"/>
      <c r="I73" s="1"/>
    </row>
    <row r="74" spans="1:9" ht="30" customHeight="1" thickTop="1" thickBot="1" x14ac:dyDescent="0.35">
      <c r="A74" s="43" t="s">
        <v>53</v>
      </c>
      <c r="B74" s="216" t="s">
        <v>114</v>
      </c>
      <c r="C74" s="217"/>
      <c r="D74" s="217"/>
      <c r="E74" s="217"/>
      <c r="F74" s="217"/>
      <c r="G74" s="217"/>
      <c r="H74" s="217"/>
      <c r="I74" s="1"/>
    </row>
    <row r="75" spans="1:9" ht="15.6" thickTop="1" thickBot="1" x14ac:dyDescent="0.35">
      <c r="A75" s="43" t="s">
        <v>54</v>
      </c>
      <c r="B75" s="216"/>
      <c r="C75" s="217"/>
      <c r="D75" s="217"/>
      <c r="E75" s="217"/>
      <c r="F75" s="217"/>
      <c r="G75" s="217"/>
      <c r="H75" s="217"/>
      <c r="I75" s="1"/>
    </row>
    <row r="76" spans="1:9" ht="15.6" thickTop="1" thickBot="1" x14ac:dyDescent="0.35">
      <c r="A76" s="45"/>
      <c r="B76" s="53"/>
      <c r="C76" s="55"/>
      <c r="D76" s="55"/>
      <c r="E76" s="55"/>
      <c r="F76" s="55"/>
      <c r="G76" s="55"/>
      <c r="H76" s="55"/>
      <c r="I76" s="1"/>
    </row>
    <row r="77" spans="1:9" ht="15.6" thickTop="1" thickBot="1" x14ac:dyDescent="0.35">
      <c r="A77" s="218" t="s">
        <v>55</v>
      </c>
      <c r="B77" s="219"/>
      <c r="C77" s="219"/>
      <c r="D77" s="219"/>
      <c r="E77" s="219"/>
      <c r="F77" s="219"/>
      <c r="G77" s="219"/>
      <c r="H77" s="220"/>
      <c r="I77" s="1"/>
    </row>
    <row r="78" spans="1:9" ht="102.6" customHeight="1" thickTop="1" x14ac:dyDescent="0.3">
      <c r="A78" s="180" t="s">
        <v>145</v>
      </c>
      <c r="B78" s="193"/>
      <c r="C78" s="193"/>
      <c r="D78" s="193"/>
      <c r="E78" s="193"/>
      <c r="F78" s="193"/>
      <c r="G78" s="193"/>
      <c r="H78" s="194"/>
      <c r="I78" s="1"/>
    </row>
    <row r="79" spans="1:9" ht="60.6" customHeight="1" x14ac:dyDescent="0.3">
      <c r="A79" s="195"/>
      <c r="B79" s="196"/>
      <c r="C79" s="196"/>
      <c r="D79" s="196"/>
      <c r="E79" s="196"/>
      <c r="F79" s="196"/>
      <c r="G79" s="196"/>
      <c r="H79" s="197"/>
      <c r="I79" s="1"/>
    </row>
    <row r="80" spans="1:9" ht="37.200000000000003" customHeight="1" x14ac:dyDescent="0.3">
      <c r="A80" s="195"/>
      <c r="B80" s="196"/>
      <c r="C80" s="196"/>
      <c r="D80" s="196"/>
      <c r="E80" s="196"/>
      <c r="F80" s="196"/>
      <c r="G80" s="196"/>
      <c r="H80" s="197"/>
      <c r="I80" s="1"/>
    </row>
    <row r="81" spans="1:9" ht="43.8" customHeight="1" x14ac:dyDescent="0.3">
      <c r="A81" s="195"/>
      <c r="B81" s="196"/>
      <c r="C81" s="196"/>
      <c r="D81" s="196"/>
      <c r="E81" s="196"/>
      <c r="F81" s="196"/>
      <c r="G81" s="196"/>
      <c r="H81" s="197"/>
      <c r="I81" s="1"/>
    </row>
    <row r="82" spans="1:9" ht="50.4" customHeight="1" x14ac:dyDescent="0.3">
      <c r="A82" s="195"/>
      <c r="B82" s="196"/>
      <c r="C82" s="196"/>
      <c r="D82" s="196"/>
      <c r="E82" s="196"/>
      <c r="F82" s="196"/>
      <c r="G82" s="196"/>
      <c r="H82" s="197"/>
      <c r="I82" s="1"/>
    </row>
    <row r="83" spans="1:9" ht="64.2" customHeight="1" x14ac:dyDescent="0.3">
      <c r="A83" s="195"/>
      <c r="B83" s="196"/>
      <c r="C83" s="196"/>
      <c r="D83" s="196"/>
      <c r="E83" s="196"/>
      <c r="F83" s="196"/>
      <c r="G83" s="196"/>
      <c r="H83" s="197"/>
      <c r="I83" s="1"/>
    </row>
    <row r="84" spans="1:9" ht="68.400000000000006" customHeight="1" x14ac:dyDescent="0.3">
      <c r="A84" s="195"/>
      <c r="B84" s="196"/>
      <c r="C84" s="196"/>
      <c r="D84" s="196"/>
      <c r="E84" s="196"/>
      <c r="F84" s="196"/>
      <c r="G84" s="196"/>
      <c r="H84" s="197"/>
      <c r="I84" s="1"/>
    </row>
    <row r="85" spans="1:9" ht="47.4" customHeight="1" x14ac:dyDescent="0.3">
      <c r="A85" s="195"/>
      <c r="B85" s="196"/>
      <c r="C85" s="196"/>
      <c r="D85" s="196"/>
      <c r="E85" s="196"/>
      <c r="F85" s="196"/>
      <c r="G85" s="196"/>
      <c r="H85" s="197"/>
      <c r="I85" s="1"/>
    </row>
    <row r="86" spans="1:9" ht="61.8" customHeight="1" x14ac:dyDescent="0.3">
      <c r="A86" s="195"/>
      <c r="B86" s="196"/>
      <c r="C86" s="196"/>
      <c r="D86" s="196"/>
      <c r="E86" s="196"/>
      <c r="F86" s="196"/>
      <c r="G86" s="196"/>
      <c r="H86" s="197"/>
      <c r="I86" s="1"/>
    </row>
    <row r="87" spans="1:9" ht="171" customHeight="1" x14ac:dyDescent="0.3">
      <c r="A87" s="195"/>
      <c r="B87" s="196"/>
      <c r="C87" s="196"/>
      <c r="D87" s="196"/>
      <c r="E87" s="196"/>
      <c r="F87" s="196"/>
      <c r="G87" s="196"/>
      <c r="H87" s="197"/>
      <c r="I87" s="1"/>
    </row>
    <row r="88" spans="1:9" ht="243" customHeight="1" thickBot="1" x14ac:dyDescent="0.35">
      <c r="A88" s="198"/>
      <c r="B88" s="199"/>
      <c r="C88" s="199"/>
      <c r="D88" s="199"/>
      <c r="E88" s="199"/>
      <c r="F88" s="199"/>
      <c r="G88" s="199"/>
      <c r="H88" s="200"/>
      <c r="I88" s="1"/>
    </row>
    <row r="89" spans="1:9" ht="15.6" thickTop="1" thickBot="1" x14ac:dyDescent="0.35">
      <c r="A89" s="55"/>
      <c r="B89" s="56"/>
      <c r="C89" s="56"/>
      <c r="D89" s="56"/>
      <c r="E89" s="56"/>
      <c r="F89" s="56"/>
      <c r="G89" s="56"/>
      <c r="H89" s="56"/>
      <c r="I89" s="1"/>
    </row>
    <row r="90" spans="1:9" ht="15.6" thickTop="1" thickBot="1" x14ac:dyDescent="0.35">
      <c r="A90" s="201" t="s">
        <v>56</v>
      </c>
      <c r="B90" s="202"/>
      <c r="C90" s="202"/>
      <c r="D90" s="202"/>
      <c r="E90" s="202"/>
      <c r="F90" s="202"/>
      <c r="G90" s="202"/>
      <c r="H90" s="202"/>
      <c r="I90" s="1"/>
    </row>
    <row r="91" spans="1:9" ht="15.6" thickTop="1" thickBot="1" x14ac:dyDescent="0.35">
      <c r="A91" s="57"/>
      <c r="B91" s="58"/>
      <c r="C91" s="58"/>
      <c r="D91" s="58"/>
      <c r="E91" s="58"/>
      <c r="F91" s="58"/>
      <c r="G91" s="58"/>
      <c r="H91" s="58"/>
      <c r="I91" s="59"/>
    </row>
    <row r="92" spans="1:9" ht="15.6" thickTop="1" thickBot="1" x14ac:dyDescent="0.35">
      <c r="A92" s="203" t="s">
        <v>57</v>
      </c>
      <c r="B92" s="203"/>
      <c r="C92" s="60" t="s">
        <v>138</v>
      </c>
      <c r="D92" s="61"/>
      <c r="E92" s="61"/>
      <c r="F92" s="58"/>
      <c r="G92" s="58"/>
      <c r="H92" s="58"/>
      <c r="I92" s="59"/>
    </row>
    <row r="93" spans="1:9" ht="15.6" thickTop="1" thickBot="1" x14ac:dyDescent="0.35">
      <c r="A93" s="203" t="s">
        <v>58</v>
      </c>
      <c r="B93" s="203"/>
      <c r="C93" s="60" t="s">
        <v>115</v>
      </c>
      <c r="D93" s="61"/>
      <c r="E93" s="61"/>
      <c r="F93" s="58"/>
      <c r="G93" s="58"/>
      <c r="H93" s="58"/>
      <c r="I93" s="59"/>
    </row>
    <row r="94" spans="1:9" ht="15.6" thickTop="1" thickBot="1" x14ac:dyDescent="0.35">
      <c r="A94" s="57"/>
      <c r="B94" s="58"/>
      <c r="C94" s="58"/>
      <c r="D94" s="58"/>
      <c r="E94" s="58"/>
      <c r="F94" s="58"/>
      <c r="G94" s="58"/>
      <c r="H94" s="58"/>
      <c r="I94" s="59"/>
    </row>
    <row r="95" spans="1:9" ht="15.6" thickTop="1" thickBot="1" x14ac:dyDescent="0.35">
      <c r="A95" s="204" t="s">
        <v>59</v>
      </c>
      <c r="B95" s="205"/>
      <c r="C95" s="205"/>
      <c r="D95" s="205"/>
      <c r="E95" s="206"/>
      <c r="F95" s="210" t="s">
        <v>60</v>
      </c>
      <c r="G95" s="211"/>
      <c r="H95" s="212"/>
      <c r="I95" s="1"/>
    </row>
    <row r="96" spans="1:9" ht="15.6" thickTop="1" thickBot="1" x14ac:dyDescent="0.35">
      <c r="A96" s="207"/>
      <c r="B96" s="208"/>
      <c r="C96" s="208"/>
      <c r="D96" s="208"/>
      <c r="E96" s="209"/>
      <c r="F96" s="62" t="s">
        <v>61</v>
      </c>
      <c r="G96" s="62" t="s">
        <v>62</v>
      </c>
      <c r="H96" s="63" t="s">
        <v>63</v>
      </c>
      <c r="I96" s="1"/>
    </row>
    <row r="97" spans="1:9" ht="30.6" customHeight="1" thickTop="1" thickBot="1" x14ac:dyDescent="0.35">
      <c r="A97" s="223" t="s">
        <v>116</v>
      </c>
      <c r="B97" s="224"/>
      <c r="C97" s="224"/>
      <c r="D97" s="224"/>
      <c r="E97" s="225"/>
      <c r="F97" s="109" t="s">
        <v>108</v>
      </c>
      <c r="G97" s="109"/>
      <c r="H97" s="105"/>
      <c r="I97" s="1"/>
    </row>
    <row r="98" spans="1:9" ht="26.4" customHeight="1" thickTop="1" thickBot="1" x14ac:dyDescent="0.35">
      <c r="A98" s="223" t="s">
        <v>117</v>
      </c>
      <c r="B98" s="224"/>
      <c r="C98" s="224"/>
      <c r="D98" s="224"/>
      <c r="E98" s="225"/>
      <c r="F98" s="109" t="s">
        <v>108</v>
      </c>
      <c r="G98" s="109" t="s">
        <v>108</v>
      </c>
      <c r="H98" s="105" t="s">
        <v>108</v>
      </c>
      <c r="I98" s="1"/>
    </row>
    <row r="99" spans="1:9" ht="29.4" customHeight="1" thickTop="1" thickBot="1" x14ac:dyDescent="0.35">
      <c r="A99" s="223" t="s">
        <v>118</v>
      </c>
      <c r="B99" s="224"/>
      <c r="C99" s="224"/>
      <c r="D99" s="224"/>
      <c r="E99" s="225"/>
      <c r="F99" s="109" t="s">
        <v>108</v>
      </c>
      <c r="G99" s="109" t="s">
        <v>108</v>
      </c>
      <c r="H99" s="105" t="s">
        <v>108</v>
      </c>
      <c r="I99" s="1"/>
    </row>
    <row r="100" spans="1:9" ht="15.6" thickTop="1" thickBot="1" x14ac:dyDescent="0.35">
      <c r="A100" s="223" t="s">
        <v>119</v>
      </c>
      <c r="B100" s="224"/>
      <c r="C100" s="224"/>
      <c r="D100" s="224"/>
      <c r="E100" s="225"/>
      <c r="F100" s="109"/>
      <c r="G100" s="109"/>
      <c r="H100" s="105" t="s">
        <v>108</v>
      </c>
      <c r="I100" s="1"/>
    </row>
    <row r="101" spans="1:9" ht="15.6" thickTop="1" thickBot="1" x14ac:dyDescent="0.35">
      <c r="A101" s="32"/>
      <c r="B101" s="6"/>
      <c r="C101" s="64"/>
      <c r="D101" s="64"/>
      <c r="E101" s="64"/>
      <c r="F101" s="34"/>
      <c r="G101" s="32"/>
      <c r="H101" s="6"/>
      <c r="I101" s="1"/>
    </row>
    <row r="102" spans="1:9" ht="15.6" thickTop="1" thickBot="1" x14ac:dyDescent="0.35">
      <c r="A102" s="173" t="s">
        <v>64</v>
      </c>
      <c r="B102" s="174"/>
      <c r="C102" s="174"/>
      <c r="D102" s="174"/>
      <c r="E102" s="174"/>
      <c r="F102" s="174"/>
      <c r="G102" s="174"/>
      <c r="H102" s="175"/>
      <c r="I102" s="1"/>
    </row>
    <row r="103" spans="1:9" ht="15.6" thickTop="1" thickBot="1" x14ac:dyDescent="0.35">
      <c r="A103" s="32"/>
      <c r="B103" s="6"/>
      <c r="C103" s="64"/>
      <c r="D103" s="64"/>
      <c r="E103" s="64"/>
      <c r="F103" s="34"/>
      <c r="G103" s="32"/>
      <c r="H103" s="6"/>
      <c r="I103" s="1"/>
    </row>
    <row r="104" spans="1:9" ht="15.6" thickTop="1" thickBot="1" x14ac:dyDescent="0.35">
      <c r="A104" s="167" t="s">
        <v>65</v>
      </c>
      <c r="B104" s="160"/>
      <c r="C104" s="160"/>
      <c r="D104" s="160"/>
      <c r="E104" s="160"/>
      <c r="F104" s="160"/>
      <c r="G104" s="160"/>
      <c r="H104" s="160"/>
      <c r="I104" s="1"/>
    </row>
    <row r="105" spans="1:9" ht="15.6" thickTop="1" thickBot="1" x14ac:dyDescent="0.35">
      <c r="A105" s="65" t="s">
        <v>66</v>
      </c>
      <c r="B105" s="65" t="s">
        <v>67</v>
      </c>
      <c r="C105" s="221" t="s">
        <v>68</v>
      </c>
      <c r="D105" s="221"/>
      <c r="E105" s="221"/>
      <c r="F105" s="221"/>
      <c r="G105" s="66" t="s">
        <v>69</v>
      </c>
      <c r="H105" s="65" t="s">
        <v>70</v>
      </c>
      <c r="I105" s="1"/>
    </row>
    <row r="106" spans="1:9" ht="15.6" thickTop="1" thickBot="1" x14ac:dyDescent="0.35">
      <c r="A106" s="67">
        <v>1</v>
      </c>
      <c r="B106" s="68"/>
      <c r="C106" s="222"/>
      <c r="D106" s="222"/>
      <c r="E106" s="222"/>
      <c r="F106" s="222"/>
      <c r="G106" s="69"/>
      <c r="H106" s="70"/>
      <c r="I106" s="1"/>
    </row>
    <row r="107" spans="1:9" ht="15.6" thickTop="1" thickBot="1" x14ac:dyDescent="0.35">
      <c r="A107" s="67">
        <v>2</v>
      </c>
      <c r="B107" s="68"/>
      <c r="C107" s="222"/>
      <c r="D107" s="222"/>
      <c r="E107" s="222"/>
      <c r="F107" s="222"/>
      <c r="G107" s="69"/>
      <c r="H107" s="70"/>
      <c r="I107" s="1"/>
    </row>
    <row r="108" spans="1:9" ht="15.6" thickTop="1" thickBot="1" x14ac:dyDescent="0.35">
      <c r="A108" s="67">
        <v>3</v>
      </c>
      <c r="B108" s="68"/>
      <c r="C108" s="222"/>
      <c r="D108" s="222"/>
      <c r="E108" s="222"/>
      <c r="F108" s="222"/>
      <c r="G108" s="69"/>
      <c r="H108" s="70"/>
      <c r="I108" s="1"/>
    </row>
    <row r="109" spans="1:9" ht="15.6" thickTop="1" thickBot="1" x14ac:dyDescent="0.35">
      <c r="A109" s="228" t="s">
        <v>71</v>
      </c>
      <c r="B109" s="229"/>
      <c r="C109" s="229"/>
      <c r="D109" s="229"/>
      <c r="E109" s="229"/>
      <c r="F109" s="229"/>
      <c r="G109" s="71"/>
      <c r="H109" s="110">
        <f>SUM(H106:H108)</f>
        <v>0</v>
      </c>
      <c r="I109" s="1"/>
    </row>
    <row r="110" spans="1:9" ht="15.6" thickTop="1" thickBot="1" x14ac:dyDescent="0.35">
      <c r="A110" s="72"/>
      <c r="B110" s="72"/>
      <c r="C110" s="72"/>
      <c r="D110" s="72"/>
      <c r="E110" s="72"/>
      <c r="F110" s="72"/>
      <c r="G110" s="72"/>
      <c r="H110" s="72"/>
      <c r="I110" s="102"/>
    </row>
    <row r="111" spans="1:9" ht="15.6" customHeight="1" thickTop="1" thickBot="1" x14ac:dyDescent="0.35">
      <c r="A111" s="167" t="s">
        <v>109</v>
      </c>
      <c r="B111" s="160"/>
      <c r="C111" s="160"/>
      <c r="D111" s="160"/>
      <c r="E111" s="160"/>
      <c r="F111" s="160"/>
      <c r="G111" s="160"/>
      <c r="H111" s="160"/>
      <c r="I111" s="102"/>
    </row>
    <row r="112" spans="1:9" ht="15.6" thickTop="1" thickBot="1" x14ac:dyDescent="0.35">
      <c r="A112" s="103" t="s">
        <v>66</v>
      </c>
      <c r="B112" s="103" t="s">
        <v>67</v>
      </c>
      <c r="C112" s="221" t="s">
        <v>68</v>
      </c>
      <c r="D112" s="221"/>
      <c r="E112" s="221"/>
      <c r="F112" s="221"/>
      <c r="G112" s="66" t="s">
        <v>73</v>
      </c>
      <c r="H112" s="103" t="s">
        <v>70</v>
      </c>
      <c r="I112" s="1"/>
    </row>
    <row r="113" spans="1:9" ht="15.6" customHeight="1" thickTop="1" thickBot="1" x14ac:dyDescent="0.35">
      <c r="A113" s="106">
        <v>1</v>
      </c>
      <c r="B113" s="104">
        <v>3</v>
      </c>
      <c r="C113" s="236" t="s">
        <v>121</v>
      </c>
      <c r="D113" s="236"/>
      <c r="E113" s="236"/>
      <c r="F113" s="236"/>
      <c r="G113" s="69">
        <f>1890000*1.19</f>
        <v>2249100</v>
      </c>
      <c r="H113" s="70">
        <f>G113*B113</f>
        <v>6747300</v>
      </c>
      <c r="I113" s="118"/>
    </row>
    <row r="114" spans="1:9" ht="15.6" thickTop="1" thickBot="1" x14ac:dyDescent="0.35">
      <c r="A114" s="106">
        <v>2</v>
      </c>
      <c r="B114" s="104">
        <v>1</v>
      </c>
      <c r="C114" s="236" t="s">
        <v>122</v>
      </c>
      <c r="D114" s="236"/>
      <c r="E114" s="236"/>
      <c r="F114" s="236"/>
      <c r="G114" s="69">
        <f>680000*1.19</f>
        <v>809200</v>
      </c>
      <c r="H114" s="70">
        <f t="shared" ref="H114:H120" si="0">G114*B114</f>
        <v>809200</v>
      </c>
      <c r="I114" s="118"/>
    </row>
    <row r="115" spans="1:9" ht="15.6" thickTop="1" thickBot="1" x14ac:dyDescent="0.35">
      <c r="A115" s="106">
        <v>3</v>
      </c>
      <c r="B115" s="104">
        <v>1</v>
      </c>
      <c r="C115" s="236" t="s">
        <v>123</v>
      </c>
      <c r="D115" s="236"/>
      <c r="E115" s="236"/>
      <c r="F115" s="236"/>
      <c r="G115" s="69">
        <f>990000*1.19</f>
        <v>1178100</v>
      </c>
      <c r="H115" s="70">
        <f t="shared" si="0"/>
        <v>1178100</v>
      </c>
      <c r="I115" s="118"/>
    </row>
    <row r="116" spans="1:9" ht="15.6" thickTop="1" thickBot="1" x14ac:dyDescent="0.35">
      <c r="A116" s="106">
        <v>4</v>
      </c>
      <c r="B116" s="104">
        <v>1</v>
      </c>
      <c r="C116" s="236" t="s">
        <v>124</v>
      </c>
      <c r="D116" s="236"/>
      <c r="E116" s="236"/>
      <c r="F116" s="236"/>
      <c r="G116" s="69">
        <f>1900000*1.19</f>
        <v>2261000</v>
      </c>
      <c r="H116" s="70">
        <f t="shared" si="0"/>
        <v>2261000</v>
      </c>
      <c r="I116" s="118"/>
    </row>
    <row r="117" spans="1:9" ht="15.6" thickTop="1" thickBot="1" x14ac:dyDescent="0.35">
      <c r="A117" s="106">
        <v>5</v>
      </c>
      <c r="B117" s="104">
        <v>1</v>
      </c>
      <c r="C117" s="236" t="s">
        <v>125</v>
      </c>
      <c r="D117" s="236"/>
      <c r="E117" s="236"/>
      <c r="F117" s="236"/>
      <c r="G117" s="69">
        <f>1900000*1.19</f>
        <v>2261000</v>
      </c>
      <c r="H117" s="70">
        <f t="shared" si="0"/>
        <v>2261000</v>
      </c>
      <c r="I117" s="118"/>
    </row>
    <row r="118" spans="1:9" ht="15.6" thickTop="1" thickBot="1" x14ac:dyDescent="0.35">
      <c r="A118" s="107">
        <v>6</v>
      </c>
      <c r="B118" s="108">
        <v>1</v>
      </c>
      <c r="C118" s="236" t="s">
        <v>143</v>
      </c>
      <c r="D118" s="236"/>
      <c r="E118" s="236"/>
      <c r="F118" s="236"/>
      <c r="G118" s="69">
        <f>3490000*1.19</f>
        <v>4153100</v>
      </c>
      <c r="H118" s="70">
        <f t="shared" si="0"/>
        <v>4153100</v>
      </c>
      <c r="I118" s="118"/>
    </row>
    <row r="119" spans="1:9" ht="15.6" thickTop="1" thickBot="1" x14ac:dyDescent="0.35">
      <c r="A119" s="107">
        <v>7</v>
      </c>
      <c r="B119" s="108">
        <v>1</v>
      </c>
      <c r="C119" s="236" t="s">
        <v>142</v>
      </c>
      <c r="D119" s="236"/>
      <c r="E119" s="236"/>
      <c r="F119" s="236"/>
      <c r="G119" s="69">
        <v>1806352</v>
      </c>
      <c r="H119" s="70">
        <f>G119*B119</f>
        <v>1806352</v>
      </c>
      <c r="I119" s="118"/>
    </row>
    <row r="120" spans="1:9" ht="15.6" thickTop="1" thickBot="1" x14ac:dyDescent="0.35">
      <c r="A120" s="107">
        <v>8</v>
      </c>
      <c r="B120" s="104">
        <v>11</v>
      </c>
      <c r="C120" s="236" t="s">
        <v>146</v>
      </c>
      <c r="D120" s="236"/>
      <c r="E120" s="236"/>
      <c r="F120" s="236"/>
      <c r="G120" s="69">
        <f>59900*1.19</f>
        <v>71281</v>
      </c>
      <c r="H120" s="70">
        <f t="shared" si="0"/>
        <v>784091</v>
      </c>
      <c r="I120" s="1"/>
    </row>
    <row r="121" spans="1:9" ht="15.6" thickTop="1" thickBot="1" x14ac:dyDescent="0.35">
      <c r="A121" s="228" t="s">
        <v>71</v>
      </c>
      <c r="B121" s="229"/>
      <c r="C121" s="229"/>
      <c r="D121" s="229"/>
      <c r="E121" s="229"/>
      <c r="F121" s="229"/>
      <c r="G121" s="71"/>
      <c r="H121" s="110">
        <f>SUM(H113:H120)</f>
        <v>20000143</v>
      </c>
      <c r="I121" s="1"/>
    </row>
    <row r="122" spans="1:9" ht="15.6" thickTop="1" thickBot="1" x14ac:dyDescent="0.35">
      <c r="A122" s="72"/>
      <c r="B122" s="72"/>
      <c r="C122" s="72"/>
      <c r="D122" s="72"/>
      <c r="E122" s="72"/>
      <c r="F122" s="72"/>
      <c r="G122" s="72"/>
      <c r="H122" s="72"/>
      <c r="I122" s="1"/>
    </row>
    <row r="123" spans="1:9" ht="15.6" thickTop="1" thickBot="1" x14ac:dyDescent="0.35">
      <c r="A123" s="230" t="s">
        <v>72</v>
      </c>
      <c r="B123" s="231"/>
      <c r="C123" s="231"/>
      <c r="D123" s="231"/>
      <c r="E123" s="231"/>
      <c r="F123" s="231"/>
      <c r="G123" s="231"/>
      <c r="H123" s="232"/>
      <c r="I123" s="1"/>
    </row>
    <row r="124" spans="1:9" ht="15.6" thickTop="1" thickBot="1" x14ac:dyDescent="0.35">
      <c r="A124" s="103" t="s">
        <v>66</v>
      </c>
      <c r="B124" s="103" t="s">
        <v>67</v>
      </c>
      <c r="C124" s="233" t="s">
        <v>68</v>
      </c>
      <c r="D124" s="234"/>
      <c r="E124" s="234"/>
      <c r="F124" s="235"/>
      <c r="G124" s="66" t="s">
        <v>73</v>
      </c>
      <c r="H124" s="103" t="s">
        <v>70</v>
      </c>
      <c r="I124" s="1"/>
    </row>
    <row r="125" spans="1:9" ht="15.6" thickTop="1" thickBot="1" x14ac:dyDescent="0.35">
      <c r="A125" s="115">
        <v>1</v>
      </c>
      <c r="B125" s="104">
        <v>30000</v>
      </c>
      <c r="C125" s="226" t="s">
        <v>126</v>
      </c>
      <c r="D125" s="226"/>
      <c r="E125" s="226"/>
      <c r="F125" s="226"/>
      <c r="G125" s="111">
        <v>300</v>
      </c>
      <c r="H125" s="70">
        <f>G125*B125</f>
        <v>9000000</v>
      </c>
      <c r="I125" s="1"/>
    </row>
    <row r="126" spans="1:9" ht="15.6" customHeight="1" thickTop="1" thickBot="1" x14ac:dyDescent="0.35">
      <c r="A126" s="115">
        <v>2</v>
      </c>
      <c r="B126" s="108">
        <v>13000</v>
      </c>
      <c r="C126" s="226" t="s">
        <v>139</v>
      </c>
      <c r="D126" s="226"/>
      <c r="E126" s="226"/>
      <c r="F126" s="226"/>
      <c r="G126" s="111">
        <v>260</v>
      </c>
      <c r="H126" s="70">
        <f t="shared" ref="H126:H127" si="1">G126*B126</f>
        <v>3380000</v>
      </c>
      <c r="I126" s="1"/>
    </row>
    <row r="127" spans="1:9" ht="15.6" thickTop="1" thickBot="1" x14ac:dyDescent="0.35">
      <c r="A127" s="115">
        <v>3</v>
      </c>
      <c r="B127" s="108">
        <v>13000</v>
      </c>
      <c r="C127" s="226" t="s">
        <v>140</v>
      </c>
      <c r="D127" s="226"/>
      <c r="E127" s="226"/>
      <c r="F127" s="226"/>
      <c r="G127" s="111">
        <v>260</v>
      </c>
      <c r="H127" s="70">
        <f t="shared" si="1"/>
        <v>3380000</v>
      </c>
      <c r="I127" s="1"/>
    </row>
    <row r="128" spans="1:9" ht="21.6" customHeight="1" thickTop="1" thickBot="1" x14ac:dyDescent="0.35">
      <c r="A128" s="115">
        <v>4</v>
      </c>
      <c r="B128" s="104">
        <v>100</v>
      </c>
      <c r="C128" s="226" t="s">
        <v>127</v>
      </c>
      <c r="D128" s="226"/>
      <c r="E128" s="226"/>
      <c r="F128" s="226"/>
      <c r="G128" s="111">
        <v>4590</v>
      </c>
      <c r="H128" s="70">
        <f t="shared" ref="H128:H135" si="2">G128*B128</f>
        <v>459000</v>
      </c>
      <c r="I128" s="1"/>
    </row>
    <row r="129" spans="1:9" ht="18" customHeight="1" thickTop="1" thickBot="1" x14ac:dyDescent="0.35">
      <c r="A129" s="115">
        <v>5</v>
      </c>
      <c r="B129" s="104">
        <v>100</v>
      </c>
      <c r="C129" s="227" t="s">
        <v>128</v>
      </c>
      <c r="D129" s="226"/>
      <c r="E129" s="226"/>
      <c r="F129" s="226"/>
      <c r="G129" s="111">
        <v>7900</v>
      </c>
      <c r="H129" s="70">
        <f t="shared" si="2"/>
        <v>790000</v>
      </c>
      <c r="I129" s="1"/>
    </row>
    <row r="130" spans="1:9" ht="29.4" customHeight="1" thickTop="1" thickBot="1" x14ac:dyDescent="0.35">
      <c r="A130" s="115">
        <v>6</v>
      </c>
      <c r="B130" s="108">
        <v>30</v>
      </c>
      <c r="C130" s="119" t="s">
        <v>129</v>
      </c>
      <c r="D130" s="120"/>
      <c r="E130" s="120"/>
      <c r="F130" s="121"/>
      <c r="G130" s="111">
        <v>115000</v>
      </c>
      <c r="H130" s="70">
        <f t="shared" si="2"/>
        <v>3450000</v>
      </c>
      <c r="I130" s="1"/>
    </row>
    <row r="131" spans="1:9" ht="15.6" thickTop="1" thickBot="1" x14ac:dyDescent="0.35">
      <c r="A131" s="115">
        <v>7</v>
      </c>
      <c r="B131" s="108">
        <v>200</v>
      </c>
      <c r="C131" s="119" t="s">
        <v>130</v>
      </c>
      <c r="D131" s="120"/>
      <c r="E131" s="120"/>
      <c r="F131" s="121"/>
      <c r="G131" s="111">
        <v>8000</v>
      </c>
      <c r="H131" s="70">
        <f t="shared" si="2"/>
        <v>1600000</v>
      </c>
      <c r="I131" s="102"/>
    </row>
    <row r="132" spans="1:9" ht="28.8" customHeight="1" thickTop="1" thickBot="1" x14ac:dyDescent="0.35">
      <c r="A132" s="115">
        <v>8</v>
      </c>
      <c r="B132" s="108">
        <v>235</v>
      </c>
      <c r="C132" s="125" t="s">
        <v>131</v>
      </c>
      <c r="D132" s="126"/>
      <c r="E132" s="126"/>
      <c r="F132" s="127"/>
      <c r="G132" s="111">
        <v>9900</v>
      </c>
      <c r="H132" s="70">
        <f t="shared" si="2"/>
        <v>2326500</v>
      </c>
      <c r="I132" s="102"/>
    </row>
    <row r="133" spans="1:9" ht="15.6" thickTop="1" thickBot="1" x14ac:dyDescent="0.35">
      <c r="A133" s="115">
        <v>9</v>
      </c>
      <c r="B133" s="108">
        <v>130</v>
      </c>
      <c r="C133" s="122" t="s">
        <v>133</v>
      </c>
      <c r="D133" s="123"/>
      <c r="E133" s="123"/>
      <c r="F133" s="124"/>
      <c r="G133" s="69">
        <v>3500</v>
      </c>
      <c r="H133" s="70">
        <f t="shared" si="2"/>
        <v>455000</v>
      </c>
      <c r="I133" s="102"/>
    </row>
    <row r="134" spans="1:9" ht="15.6" customHeight="1" thickTop="1" thickBot="1" x14ac:dyDescent="0.35">
      <c r="A134" s="115">
        <v>10</v>
      </c>
      <c r="B134" s="108">
        <v>120</v>
      </c>
      <c r="C134" s="122" t="s">
        <v>134</v>
      </c>
      <c r="D134" s="123"/>
      <c r="E134" s="123"/>
      <c r="F134" s="124"/>
      <c r="G134" s="69">
        <v>7000</v>
      </c>
      <c r="H134" s="70">
        <f t="shared" si="2"/>
        <v>840000</v>
      </c>
      <c r="I134" s="102"/>
    </row>
    <row r="135" spans="1:9" ht="15.6" thickTop="1" thickBot="1" x14ac:dyDescent="0.35">
      <c r="A135" s="115">
        <v>11</v>
      </c>
      <c r="B135" s="108">
        <v>120</v>
      </c>
      <c r="C135" s="122" t="s">
        <v>135</v>
      </c>
      <c r="D135" s="123"/>
      <c r="E135" s="123"/>
      <c r="F135" s="124"/>
      <c r="G135" s="69">
        <v>7000</v>
      </c>
      <c r="H135" s="70">
        <f t="shared" si="2"/>
        <v>840000</v>
      </c>
      <c r="I135" s="102"/>
    </row>
    <row r="136" spans="1:9" ht="15.6" thickTop="1" thickBot="1" x14ac:dyDescent="0.35">
      <c r="A136" s="115">
        <v>12</v>
      </c>
      <c r="B136" s="108">
        <v>100</v>
      </c>
      <c r="C136" s="122" t="s">
        <v>136</v>
      </c>
      <c r="D136" s="123"/>
      <c r="E136" s="123"/>
      <c r="F136" s="124"/>
      <c r="G136" s="69">
        <v>1650</v>
      </c>
      <c r="H136" s="70">
        <f t="shared" ref="H136" si="3">G136*B136</f>
        <v>165000</v>
      </c>
      <c r="I136" s="102"/>
    </row>
    <row r="137" spans="1:9" ht="15.6" thickTop="1" thickBot="1" x14ac:dyDescent="0.35">
      <c r="A137" s="115">
        <v>13</v>
      </c>
      <c r="B137" s="108">
        <v>60</v>
      </c>
      <c r="C137" s="122" t="s">
        <v>137</v>
      </c>
      <c r="D137" s="123"/>
      <c r="E137" s="123"/>
      <c r="F137" s="124"/>
      <c r="G137" s="69">
        <v>8000</v>
      </c>
      <c r="H137" s="70">
        <f t="shared" ref="H137:H138" si="4">G137*B137</f>
        <v>480000</v>
      </c>
      <c r="I137" s="102"/>
    </row>
    <row r="138" spans="1:9" ht="15.6" thickTop="1" thickBot="1" x14ac:dyDescent="0.35">
      <c r="A138" s="115">
        <v>14</v>
      </c>
      <c r="B138" s="108">
        <v>10</v>
      </c>
      <c r="C138" s="236" t="s">
        <v>141</v>
      </c>
      <c r="D138" s="236"/>
      <c r="E138" s="236"/>
      <c r="F138" s="236"/>
      <c r="G138" s="69">
        <v>35750</v>
      </c>
      <c r="H138" s="70">
        <f t="shared" si="4"/>
        <v>357500</v>
      </c>
      <c r="I138" s="102"/>
    </row>
    <row r="139" spans="1:9" ht="15.6" thickTop="1" thickBot="1" x14ac:dyDescent="0.35">
      <c r="A139" s="115">
        <v>15</v>
      </c>
      <c r="B139" s="108">
        <v>5</v>
      </c>
      <c r="C139" s="128" t="s">
        <v>132</v>
      </c>
      <c r="D139" s="129"/>
      <c r="E139" s="129"/>
      <c r="F139" s="130"/>
      <c r="G139" s="112">
        <f>1976857/5</f>
        <v>395371.4</v>
      </c>
      <c r="H139" s="70">
        <f>G139*B139</f>
        <v>1976857</v>
      </c>
      <c r="I139" s="102"/>
    </row>
    <row r="140" spans="1:9" ht="15.6" thickTop="1" thickBot="1" x14ac:dyDescent="0.35">
      <c r="A140" s="228" t="s">
        <v>71</v>
      </c>
      <c r="B140" s="229"/>
      <c r="C140" s="229"/>
      <c r="D140" s="229"/>
      <c r="E140" s="229"/>
      <c r="F140" s="229"/>
      <c r="G140" s="71"/>
      <c r="H140" s="110">
        <f>SUM(H125:H139)</f>
        <v>29499857</v>
      </c>
      <c r="I140" s="82"/>
    </row>
    <row r="141" spans="1:9" ht="15.6" thickTop="1" thickBot="1" x14ac:dyDescent="0.35">
      <c r="A141" s="73"/>
      <c r="B141" s="74"/>
      <c r="C141" s="74"/>
      <c r="D141" s="74"/>
      <c r="E141" s="74"/>
      <c r="F141" s="74"/>
      <c r="G141" s="75"/>
      <c r="H141" s="76"/>
      <c r="I141" s="85"/>
    </row>
    <row r="142" spans="1:9" ht="15.6" thickTop="1" thickBot="1" x14ac:dyDescent="0.35">
      <c r="A142" s="189" t="s">
        <v>74</v>
      </c>
      <c r="B142" s="191"/>
      <c r="C142" s="191"/>
      <c r="D142" s="191"/>
      <c r="E142" s="191"/>
      <c r="F142" s="191"/>
      <c r="G142" s="191"/>
      <c r="H142" s="191"/>
      <c r="I142" s="88"/>
    </row>
    <row r="143" spans="1:9" ht="15.6" thickTop="1" thickBot="1" x14ac:dyDescent="0.35">
      <c r="A143" s="77" t="s">
        <v>66</v>
      </c>
      <c r="B143" s="77" t="s">
        <v>67</v>
      </c>
      <c r="C143" s="268" t="s">
        <v>75</v>
      </c>
      <c r="D143" s="268"/>
      <c r="E143" s="268"/>
      <c r="F143" s="268"/>
      <c r="G143" s="66" t="s">
        <v>73</v>
      </c>
      <c r="H143" s="77" t="s">
        <v>70</v>
      </c>
      <c r="I143" s="88"/>
    </row>
    <row r="144" spans="1:9" ht="15.6" thickTop="1" thickBot="1" x14ac:dyDescent="0.35">
      <c r="A144" s="78">
        <v>1</v>
      </c>
      <c r="B144" s="40">
        <v>1</v>
      </c>
      <c r="C144" s="269" t="s">
        <v>120</v>
      </c>
      <c r="D144" s="269"/>
      <c r="E144" s="269"/>
      <c r="F144" s="269"/>
      <c r="G144" s="79">
        <v>500000</v>
      </c>
      <c r="H144" s="80">
        <f>G144</f>
        <v>500000</v>
      </c>
      <c r="I144" s="88"/>
    </row>
    <row r="145" spans="1:9" ht="15.6" thickTop="1" thickBot="1" x14ac:dyDescent="0.35">
      <c r="A145" s="78">
        <v>2</v>
      </c>
      <c r="B145" s="40"/>
      <c r="C145" s="269"/>
      <c r="D145" s="269"/>
      <c r="E145" s="269"/>
      <c r="F145" s="269"/>
      <c r="G145" s="79"/>
      <c r="H145" s="80"/>
      <c r="I145" s="1"/>
    </row>
    <row r="146" spans="1:9" ht="27.6" customHeight="1" thickTop="1" thickBot="1" x14ac:dyDescent="0.35">
      <c r="A146" s="78">
        <v>3</v>
      </c>
      <c r="B146" s="40"/>
      <c r="C146" s="269"/>
      <c r="D146" s="269"/>
      <c r="E146" s="269"/>
      <c r="F146" s="269"/>
      <c r="G146" s="79"/>
      <c r="H146" s="80"/>
      <c r="I146" s="1"/>
    </row>
    <row r="147" spans="1:9" ht="15.6" thickTop="1" thickBot="1" x14ac:dyDescent="0.35">
      <c r="A147" s="78">
        <v>4</v>
      </c>
      <c r="B147" s="40"/>
      <c r="C147" s="269"/>
      <c r="D147" s="269"/>
      <c r="E147" s="269"/>
      <c r="F147" s="269"/>
      <c r="G147" s="79"/>
      <c r="H147" s="80"/>
      <c r="I147" s="1"/>
    </row>
    <row r="148" spans="1:9" ht="15.6" thickTop="1" thickBot="1" x14ac:dyDescent="0.35">
      <c r="A148" s="270" t="s">
        <v>71</v>
      </c>
      <c r="B148" s="270"/>
      <c r="C148" s="270"/>
      <c r="D148" s="270"/>
      <c r="E148" s="270"/>
      <c r="F148" s="270"/>
      <c r="G148" s="81"/>
      <c r="H148" s="114">
        <f>H144</f>
        <v>500000</v>
      </c>
      <c r="I148" s="1"/>
    </row>
    <row r="149" spans="1:9" ht="15.6" thickTop="1" thickBot="1" x14ac:dyDescent="0.35">
      <c r="A149" s="73"/>
      <c r="B149" s="73"/>
      <c r="C149" s="73"/>
      <c r="D149" s="73"/>
      <c r="E149" s="73"/>
      <c r="F149" s="73"/>
      <c r="G149" s="83"/>
      <c r="H149" s="84"/>
      <c r="I149" s="1"/>
    </row>
    <row r="150" spans="1:9" ht="15.6" thickTop="1" thickBot="1" x14ac:dyDescent="0.35">
      <c r="A150" s="260" t="s">
        <v>76</v>
      </c>
      <c r="B150" s="261"/>
      <c r="C150" s="261"/>
      <c r="D150" s="261"/>
      <c r="E150" s="261"/>
      <c r="F150" s="261"/>
      <c r="G150" s="86">
        <f>H148+H140+H121+H109</f>
        <v>50000000</v>
      </c>
      <c r="H150" s="117"/>
      <c r="I150" s="1"/>
    </row>
    <row r="151" spans="1:9" ht="15" thickTop="1" x14ac:dyDescent="0.3">
      <c r="A151" s="89"/>
      <c r="B151" s="90"/>
      <c r="C151" s="90"/>
      <c r="D151" s="90"/>
      <c r="E151" s="90"/>
      <c r="F151" s="90"/>
      <c r="G151" s="91"/>
      <c r="H151" s="87"/>
      <c r="I151" s="99"/>
    </row>
    <row r="152" spans="1:9" x14ac:dyDescent="0.3">
      <c r="A152" s="240" t="s">
        <v>77</v>
      </c>
      <c r="B152" s="240"/>
      <c r="C152" s="240"/>
      <c r="D152" s="240"/>
      <c r="E152" s="240"/>
      <c r="F152" s="240"/>
      <c r="G152" s="240"/>
      <c r="H152" s="87"/>
      <c r="I152" s="1"/>
    </row>
    <row r="153" spans="1:9" ht="16.2" thickBot="1" x14ac:dyDescent="0.35">
      <c r="A153" s="262"/>
      <c r="B153" s="137"/>
      <c r="C153" s="137"/>
      <c r="D153" s="137"/>
      <c r="E153" s="137"/>
      <c r="F153" s="137"/>
      <c r="G153" s="137"/>
      <c r="H153" s="137"/>
      <c r="I153" s="1"/>
    </row>
    <row r="154" spans="1:9" ht="32.4" customHeight="1" thickTop="1" thickBot="1" x14ac:dyDescent="0.35">
      <c r="A154" s="92"/>
      <c r="B154" s="92"/>
      <c r="C154" s="93"/>
      <c r="D154" s="263" t="s">
        <v>78</v>
      </c>
      <c r="E154" s="264"/>
      <c r="F154" s="265"/>
      <c r="G154" s="94" t="s">
        <v>79</v>
      </c>
      <c r="H154" s="116"/>
      <c r="I154" s="1"/>
    </row>
    <row r="155" spans="1:9" ht="15.6" thickTop="1" thickBot="1" x14ac:dyDescent="0.35">
      <c r="A155" s="254" t="s">
        <v>80</v>
      </c>
      <c r="B155" s="251"/>
      <c r="C155" s="251"/>
      <c r="D155" s="266">
        <f>G150</f>
        <v>50000000</v>
      </c>
      <c r="E155" s="267"/>
      <c r="F155" s="267"/>
      <c r="G155" s="95"/>
      <c r="H155" s="9"/>
      <c r="I155" s="1"/>
    </row>
    <row r="156" spans="1:9" ht="15.6" thickTop="1" thickBot="1" x14ac:dyDescent="0.35">
      <c r="A156" s="250" t="s">
        <v>81</v>
      </c>
      <c r="B156" s="251"/>
      <c r="C156" s="251"/>
      <c r="D156" s="252"/>
      <c r="E156" s="253"/>
      <c r="F156" s="253"/>
      <c r="G156" s="95"/>
      <c r="H156" s="9"/>
      <c r="I156" s="1"/>
    </row>
    <row r="157" spans="1:9" ht="15.6" thickTop="1" thickBot="1" x14ac:dyDescent="0.35">
      <c r="A157" s="250" t="s">
        <v>82</v>
      </c>
      <c r="B157" s="251"/>
      <c r="C157" s="251"/>
      <c r="D157" s="252"/>
      <c r="E157" s="253"/>
      <c r="F157" s="253"/>
      <c r="G157" s="95"/>
      <c r="H157" s="9"/>
      <c r="I157" s="1"/>
    </row>
    <row r="158" spans="1:9" ht="15.6" thickTop="1" thickBot="1" x14ac:dyDescent="0.35">
      <c r="A158" s="254" t="s">
        <v>83</v>
      </c>
      <c r="B158" s="251"/>
      <c r="C158" s="251"/>
      <c r="D158" s="255"/>
      <c r="E158" s="256"/>
      <c r="F158" s="256"/>
      <c r="G158" s="96"/>
      <c r="H158" s="97"/>
      <c r="I158" s="1"/>
    </row>
    <row r="159" spans="1:9" ht="15" thickTop="1" x14ac:dyDescent="0.3">
      <c r="A159" s="98"/>
      <c r="B159" s="1"/>
      <c r="C159" s="1"/>
      <c r="D159" s="1"/>
      <c r="E159" s="1"/>
      <c r="F159" s="1"/>
      <c r="G159" s="1"/>
      <c r="H159" s="37"/>
      <c r="I159" s="1"/>
    </row>
    <row r="160" spans="1:9" x14ac:dyDescent="0.3">
      <c r="A160" s="240" t="s">
        <v>84</v>
      </c>
      <c r="B160" s="240"/>
      <c r="C160" s="240"/>
      <c r="D160" s="240"/>
      <c r="E160" s="240"/>
      <c r="F160" s="240"/>
      <c r="G160" s="240"/>
      <c r="H160" s="1"/>
      <c r="I160" s="1"/>
    </row>
    <row r="161" spans="1:9" ht="15.6" x14ac:dyDescent="0.3">
      <c r="A161" s="100"/>
      <c r="B161" s="1"/>
      <c r="C161" s="1"/>
      <c r="D161" s="1"/>
      <c r="E161" s="1"/>
      <c r="F161" s="1"/>
      <c r="G161" s="1"/>
      <c r="H161" s="1"/>
      <c r="I161" s="1"/>
    </row>
    <row r="162" spans="1:9" x14ac:dyDescent="0.3">
      <c r="A162" s="1"/>
      <c r="B162" s="101"/>
      <c r="C162" s="101"/>
      <c r="D162" s="101"/>
      <c r="E162" s="1"/>
      <c r="F162" s="1"/>
      <c r="G162" s="1"/>
      <c r="H162" s="1"/>
      <c r="I162" s="1"/>
    </row>
    <row r="163" spans="1:9" ht="15" thickBot="1" x14ac:dyDescent="0.35">
      <c r="A163" s="1"/>
      <c r="B163" s="101"/>
      <c r="C163" s="101"/>
      <c r="D163" s="101"/>
      <c r="E163" s="1"/>
      <c r="F163" s="1"/>
      <c r="G163" s="1"/>
      <c r="H163" s="1"/>
      <c r="I163" s="1"/>
    </row>
    <row r="164" spans="1:9" ht="15.6" thickTop="1" thickBot="1" x14ac:dyDescent="0.35">
      <c r="A164" s="241"/>
      <c r="B164" s="242"/>
      <c r="C164" s="242"/>
      <c r="D164" s="243"/>
      <c r="E164" s="244"/>
      <c r="F164" s="245"/>
      <c r="G164" s="1"/>
      <c r="H164" s="1"/>
      <c r="I164" s="1"/>
    </row>
    <row r="165" spans="1:9" ht="15.6" thickTop="1" thickBot="1" x14ac:dyDescent="0.35">
      <c r="A165" s="241"/>
      <c r="B165" s="242"/>
      <c r="C165" s="242"/>
      <c r="D165" s="243"/>
      <c r="E165" s="244"/>
      <c r="F165" s="245"/>
      <c r="G165" s="1"/>
      <c r="H165" s="1"/>
      <c r="I165" s="1"/>
    </row>
    <row r="166" spans="1:9" ht="15.6" thickTop="1" thickBot="1" x14ac:dyDescent="0.35">
      <c r="A166" s="246" t="s">
        <v>85</v>
      </c>
      <c r="B166" s="247"/>
      <c r="C166" s="247"/>
      <c r="D166" s="248"/>
      <c r="E166" s="244"/>
      <c r="F166" s="245"/>
      <c r="G166" s="1"/>
      <c r="H166" s="37"/>
      <c r="I166" s="1"/>
    </row>
    <row r="167" spans="1:9" ht="15" thickTop="1" x14ac:dyDescent="0.3">
      <c r="A167" s="1"/>
      <c r="B167" s="1"/>
      <c r="C167" s="1"/>
      <c r="D167" s="1"/>
      <c r="E167" s="1"/>
      <c r="F167" s="1"/>
      <c r="G167" s="1"/>
      <c r="H167" s="1"/>
      <c r="I167" s="1"/>
    </row>
    <row r="168" spans="1:9" x14ac:dyDescent="0.3">
      <c r="A168" s="1"/>
      <c r="B168" s="1"/>
      <c r="C168" s="1"/>
      <c r="D168" s="1"/>
      <c r="E168" s="1"/>
      <c r="F168" s="1"/>
      <c r="G168" s="1"/>
      <c r="H168" s="1"/>
      <c r="I168" s="1"/>
    </row>
    <row r="169" spans="1:9" ht="15" thickBot="1" x14ac:dyDescent="0.35">
      <c r="A169" s="1"/>
      <c r="B169" s="1"/>
      <c r="C169" s="1"/>
      <c r="D169" s="1"/>
      <c r="E169" s="1"/>
      <c r="F169" s="1"/>
      <c r="G169" s="1"/>
      <c r="H169" s="1"/>
      <c r="I169" s="1"/>
    </row>
    <row r="170" spans="1:9" ht="15.6" thickTop="1" thickBot="1" x14ac:dyDescent="0.35">
      <c r="A170" s="241"/>
      <c r="B170" s="242"/>
      <c r="C170" s="242"/>
      <c r="D170" s="243"/>
      <c r="E170" s="249"/>
      <c r="F170" s="1"/>
      <c r="G170" s="1"/>
      <c r="H170" s="1"/>
      <c r="I170" s="1"/>
    </row>
    <row r="171" spans="1:9" ht="15.6" thickTop="1" thickBot="1" x14ac:dyDescent="0.35">
      <c r="A171" s="241"/>
      <c r="B171" s="242"/>
      <c r="C171" s="242"/>
      <c r="D171" s="243"/>
      <c r="E171" s="249"/>
      <c r="F171" s="1"/>
      <c r="G171" s="1"/>
      <c r="H171" s="1"/>
      <c r="I171" s="1"/>
    </row>
    <row r="172" spans="1:9" ht="15.6" thickTop="1" thickBot="1" x14ac:dyDescent="0.35">
      <c r="A172" s="246" t="s">
        <v>86</v>
      </c>
      <c r="B172" s="247"/>
      <c r="C172" s="247"/>
      <c r="D172" s="248"/>
      <c r="E172" s="66" t="s">
        <v>2</v>
      </c>
      <c r="F172" s="1"/>
      <c r="G172" s="1"/>
      <c r="H172" s="1"/>
      <c r="I172" s="1"/>
    </row>
    <row r="173" spans="1:9" ht="15" thickTop="1" x14ac:dyDescent="0.3">
      <c r="A173" s="1"/>
      <c r="B173" s="1"/>
      <c r="C173" s="1"/>
      <c r="D173" s="1"/>
      <c r="E173" s="1"/>
      <c r="F173" s="1"/>
      <c r="G173" s="1"/>
      <c r="H173" s="1"/>
      <c r="I173" s="1"/>
    </row>
    <row r="174" spans="1:9" x14ac:dyDescent="0.3">
      <c r="A174" s="1"/>
      <c r="B174" s="1"/>
      <c r="C174" s="1"/>
      <c r="D174" s="1"/>
      <c r="E174" s="1"/>
      <c r="F174" s="1"/>
      <c r="G174" s="1"/>
      <c r="H174" s="1"/>
      <c r="I174" s="1"/>
    </row>
    <row r="175" spans="1:9" ht="15" thickBot="1" x14ac:dyDescent="0.35">
      <c r="A175" s="1"/>
      <c r="B175" s="1"/>
      <c r="C175" s="1"/>
      <c r="D175" s="1"/>
      <c r="E175" s="1"/>
      <c r="F175" s="1"/>
      <c r="G175" s="1"/>
      <c r="H175" s="1"/>
      <c r="I175" s="1"/>
    </row>
    <row r="176" spans="1:9" ht="15.6" thickTop="1" thickBot="1" x14ac:dyDescent="0.35">
      <c r="A176" s="241"/>
      <c r="B176" s="242"/>
      <c r="C176" s="242"/>
      <c r="D176" s="243"/>
      <c r="E176" s="249"/>
      <c r="F176" s="1"/>
      <c r="G176" s="1"/>
      <c r="H176" s="1"/>
      <c r="I176" s="1"/>
    </row>
    <row r="177" spans="1:9" ht="15.6" thickTop="1" thickBot="1" x14ac:dyDescent="0.35">
      <c r="A177" s="241"/>
      <c r="B177" s="242"/>
      <c r="C177" s="242"/>
      <c r="D177" s="243"/>
      <c r="E177" s="249"/>
      <c r="F177" s="1"/>
      <c r="G177" s="1"/>
      <c r="H177" s="1"/>
      <c r="I177" s="1"/>
    </row>
    <row r="178" spans="1:9" ht="15.6" thickTop="1" thickBot="1" x14ac:dyDescent="0.35">
      <c r="A178" s="246" t="s">
        <v>87</v>
      </c>
      <c r="B178" s="247"/>
      <c r="C178" s="247"/>
      <c r="D178" s="248"/>
      <c r="E178" s="66" t="s">
        <v>2</v>
      </c>
      <c r="F178" s="1"/>
      <c r="G178" s="1"/>
      <c r="H178" s="1"/>
      <c r="I178" s="1"/>
    </row>
    <row r="179" spans="1:9" ht="15.6" thickTop="1" thickBot="1" x14ac:dyDescent="0.35">
      <c r="A179" s="1"/>
      <c r="B179" s="1"/>
      <c r="C179" s="1"/>
      <c r="D179" s="1"/>
      <c r="E179" s="1"/>
      <c r="F179" s="1"/>
      <c r="G179" s="1"/>
      <c r="H179" s="1"/>
      <c r="I179" s="1"/>
    </row>
    <row r="180" spans="1:9" ht="15.6" thickTop="1" thickBot="1" x14ac:dyDescent="0.35">
      <c r="A180" s="257"/>
      <c r="B180" s="258"/>
      <c r="C180" s="258"/>
      <c r="D180" s="258"/>
      <c r="E180" s="258"/>
      <c r="F180" s="258"/>
      <c r="G180" s="258"/>
      <c r="H180" s="259"/>
      <c r="I180" s="1"/>
    </row>
    <row r="181" spans="1:9" ht="15.6" thickTop="1" thickBot="1" x14ac:dyDescent="0.35">
      <c r="A181" s="257"/>
      <c r="B181" s="258"/>
      <c r="C181" s="258"/>
      <c r="D181" s="258"/>
      <c r="E181" s="258"/>
      <c r="F181" s="258"/>
      <c r="G181" s="258"/>
      <c r="H181" s="259"/>
      <c r="I181" s="1"/>
    </row>
    <row r="182" spans="1:9" ht="15.6" thickTop="1" thickBot="1" x14ac:dyDescent="0.35">
      <c r="A182" s="237" t="s">
        <v>88</v>
      </c>
      <c r="B182" s="238"/>
      <c r="C182" s="238"/>
      <c r="D182" s="238"/>
      <c r="E182" s="238"/>
      <c r="F182" s="238"/>
      <c r="G182" s="238"/>
      <c r="H182" s="239"/>
      <c r="I182" s="1"/>
    </row>
    <row r="183" spans="1:9" ht="15" thickTop="1" x14ac:dyDescent="0.3">
      <c r="A183" s="1"/>
      <c r="B183" s="1"/>
      <c r="C183" s="1"/>
      <c r="D183" s="1"/>
      <c r="E183" s="1"/>
      <c r="F183" s="1"/>
      <c r="G183" s="1"/>
      <c r="H183" s="1"/>
      <c r="I183" s="1"/>
    </row>
    <row r="184" spans="1:9" x14ac:dyDescent="0.3">
      <c r="A184" s="1"/>
      <c r="B184" s="1"/>
      <c r="C184" s="1"/>
      <c r="D184" s="1"/>
      <c r="E184" s="1"/>
      <c r="F184" s="1"/>
      <c r="G184" s="1"/>
      <c r="H184" s="1"/>
      <c r="I184" s="1"/>
    </row>
    <row r="185" spans="1:9" x14ac:dyDescent="0.3">
      <c r="A185" s="1"/>
      <c r="B185" s="1"/>
      <c r="C185" s="1"/>
      <c r="D185" s="1"/>
      <c r="E185" s="1"/>
      <c r="F185" s="1"/>
      <c r="G185" s="1"/>
      <c r="H185" s="1"/>
      <c r="I185" s="1"/>
    </row>
    <row r="186" spans="1:9" x14ac:dyDescent="0.3">
      <c r="A186" s="1"/>
      <c r="B186" s="1"/>
      <c r="C186" s="1"/>
      <c r="D186" s="1"/>
      <c r="E186" s="1"/>
      <c r="F186" s="1"/>
      <c r="G186" s="1"/>
      <c r="H186" s="1"/>
      <c r="I186" s="1"/>
    </row>
    <row r="187" spans="1:9" x14ac:dyDescent="0.3">
      <c r="A187" s="1"/>
      <c r="B187" s="1"/>
      <c r="C187" s="1"/>
      <c r="D187" s="1"/>
      <c r="E187" s="1"/>
      <c r="F187" s="1"/>
      <c r="G187" s="1"/>
      <c r="H187" s="1"/>
    </row>
    <row r="188" spans="1:9" x14ac:dyDescent="0.3">
      <c r="A188" s="1"/>
      <c r="B188" s="1"/>
      <c r="C188" s="1"/>
      <c r="D188" s="1"/>
      <c r="E188" s="1"/>
      <c r="F188" s="1"/>
      <c r="G188" s="1"/>
      <c r="H188" s="1"/>
    </row>
    <row r="189" spans="1:9" x14ac:dyDescent="0.3">
      <c r="A189" s="1"/>
      <c r="B189" s="1"/>
      <c r="C189" s="1"/>
      <c r="D189" s="1"/>
      <c r="E189" s="1"/>
      <c r="F189" s="1"/>
      <c r="G189" s="1"/>
      <c r="H189" s="1"/>
    </row>
    <row r="190" spans="1:9" x14ac:dyDescent="0.3">
      <c r="A190" s="1"/>
      <c r="B190" s="1"/>
      <c r="C190" s="1"/>
      <c r="D190" s="1"/>
      <c r="E190" s="1"/>
      <c r="F190" s="1"/>
      <c r="G190" s="1"/>
      <c r="H190" s="1"/>
    </row>
    <row r="191" spans="1:9" x14ac:dyDescent="0.3">
      <c r="A191" s="1"/>
      <c r="B191" s="1"/>
      <c r="C191" s="1"/>
      <c r="D191" s="1"/>
      <c r="E191" s="1"/>
      <c r="F191" s="1"/>
      <c r="G191" s="1"/>
      <c r="H191" s="1"/>
    </row>
    <row r="192" spans="1:9" x14ac:dyDescent="0.3">
      <c r="A192" s="1"/>
      <c r="B192" s="1"/>
      <c r="C192" s="1"/>
      <c r="D192" s="1"/>
      <c r="E192" s="1"/>
      <c r="F192" s="1"/>
      <c r="G192" s="1"/>
      <c r="H192" s="1"/>
    </row>
    <row r="193" spans="1:8" x14ac:dyDescent="0.3">
      <c r="A193" s="1"/>
      <c r="B193" s="1"/>
      <c r="C193" s="1"/>
      <c r="D193" s="1"/>
      <c r="E193" s="1"/>
      <c r="F193" s="1"/>
      <c r="G193" s="1"/>
      <c r="H193" s="1"/>
    </row>
    <row r="194" spans="1:8" x14ac:dyDescent="0.3">
      <c r="A194" s="1"/>
      <c r="B194" s="1"/>
      <c r="C194" s="1"/>
      <c r="D194" s="1"/>
      <c r="E194" s="1"/>
      <c r="F194" s="1"/>
      <c r="G194" s="1"/>
      <c r="H194" s="1"/>
    </row>
  </sheetData>
  <mergeCells count="150">
    <mergeCell ref="C130:F130"/>
    <mergeCell ref="C138:F138"/>
    <mergeCell ref="C119:F119"/>
    <mergeCell ref="C118:F118"/>
    <mergeCell ref="A172:D172"/>
    <mergeCell ref="A176:D177"/>
    <mergeCell ref="E176:E177"/>
    <mergeCell ref="A178:D178"/>
    <mergeCell ref="A180:H181"/>
    <mergeCell ref="A150:F150"/>
    <mergeCell ref="A152:G152"/>
    <mergeCell ref="A153:H153"/>
    <mergeCell ref="D154:F154"/>
    <mergeCell ref="A155:C155"/>
    <mergeCell ref="D155:F155"/>
    <mergeCell ref="C143:F143"/>
    <mergeCell ref="C144:F144"/>
    <mergeCell ref="C145:F145"/>
    <mergeCell ref="C146:F146"/>
    <mergeCell ref="C147:F147"/>
    <mergeCell ref="A148:F148"/>
    <mergeCell ref="A140:F140"/>
    <mergeCell ref="A142:H142"/>
    <mergeCell ref="C125:F125"/>
    <mergeCell ref="A182:H182"/>
    <mergeCell ref="A160:G160"/>
    <mergeCell ref="A164:D165"/>
    <mergeCell ref="E164:F165"/>
    <mergeCell ref="A166:D166"/>
    <mergeCell ref="E166:F166"/>
    <mergeCell ref="A170:D171"/>
    <mergeCell ref="E170:E171"/>
    <mergeCell ref="A156:C156"/>
    <mergeCell ref="D156:F156"/>
    <mergeCell ref="A157:C157"/>
    <mergeCell ref="D157:F157"/>
    <mergeCell ref="A158:C158"/>
    <mergeCell ref="D158:F158"/>
    <mergeCell ref="C128:F128"/>
    <mergeCell ref="C129:F129"/>
    <mergeCell ref="C108:F108"/>
    <mergeCell ref="A109:F109"/>
    <mergeCell ref="A123:H123"/>
    <mergeCell ref="C124:F124"/>
    <mergeCell ref="C113:F113"/>
    <mergeCell ref="C114:F114"/>
    <mergeCell ref="C115:F115"/>
    <mergeCell ref="C116:F116"/>
    <mergeCell ref="C120:F120"/>
    <mergeCell ref="A121:F121"/>
    <mergeCell ref="A111:H111"/>
    <mergeCell ref="C112:F112"/>
    <mergeCell ref="C117:F117"/>
    <mergeCell ref="C126:F126"/>
    <mergeCell ref="C127:F127"/>
    <mergeCell ref="A102:H102"/>
    <mergeCell ref="A104:H104"/>
    <mergeCell ref="C105:F105"/>
    <mergeCell ref="C106:F106"/>
    <mergeCell ref="C107:F107"/>
    <mergeCell ref="A97:E97"/>
    <mergeCell ref="A98:E98"/>
    <mergeCell ref="A99:E99"/>
    <mergeCell ref="A100:E100"/>
    <mergeCell ref="A78:H88"/>
    <mergeCell ref="A90:H90"/>
    <mergeCell ref="A92:B92"/>
    <mergeCell ref="A93:B93"/>
    <mergeCell ref="A95:E96"/>
    <mergeCell ref="F95:H95"/>
    <mergeCell ref="A71:H71"/>
    <mergeCell ref="B72:H72"/>
    <mergeCell ref="B73:H73"/>
    <mergeCell ref="B74:H74"/>
    <mergeCell ref="B75:H75"/>
    <mergeCell ref="A77:H77"/>
    <mergeCell ref="A59:C59"/>
    <mergeCell ref="A60:C60"/>
    <mergeCell ref="A64:H64"/>
    <mergeCell ref="A66:H66"/>
    <mergeCell ref="A67:A69"/>
    <mergeCell ref="B67:H69"/>
    <mergeCell ref="A50:D50"/>
    <mergeCell ref="A51:B51"/>
    <mergeCell ref="C51:D51"/>
    <mergeCell ref="A56:D56"/>
    <mergeCell ref="A57:C57"/>
    <mergeCell ref="A58:C58"/>
    <mergeCell ref="A47:C47"/>
    <mergeCell ref="D47:E47"/>
    <mergeCell ref="F47:G47"/>
    <mergeCell ref="A48:C48"/>
    <mergeCell ref="D48:E48"/>
    <mergeCell ref="F48:G48"/>
    <mergeCell ref="A44:H44"/>
    <mergeCell ref="B45:C45"/>
    <mergeCell ref="D45:E45"/>
    <mergeCell ref="F45:H45"/>
    <mergeCell ref="B46:C46"/>
    <mergeCell ref="D46:E46"/>
    <mergeCell ref="F46:H46"/>
    <mergeCell ref="A42:C42"/>
    <mergeCell ref="D42:E42"/>
    <mergeCell ref="F42:H42"/>
    <mergeCell ref="A43:C43"/>
    <mergeCell ref="D43:E43"/>
    <mergeCell ref="F43:H43"/>
    <mergeCell ref="A39:B39"/>
    <mergeCell ref="C39:D39"/>
    <mergeCell ref="E39:F39"/>
    <mergeCell ref="G39:H39"/>
    <mergeCell ref="A40:F40"/>
    <mergeCell ref="A41:F41"/>
    <mergeCell ref="A36:D36"/>
    <mergeCell ref="E36:G36"/>
    <mergeCell ref="A37:H37"/>
    <mergeCell ref="A38:B38"/>
    <mergeCell ref="C38:D38"/>
    <mergeCell ref="E38:F38"/>
    <mergeCell ref="G38:H38"/>
    <mergeCell ref="A32:B32"/>
    <mergeCell ref="C32:H32"/>
    <mergeCell ref="A33:G33"/>
    <mergeCell ref="A34:G34"/>
    <mergeCell ref="A35:D35"/>
    <mergeCell ref="E35:G35"/>
    <mergeCell ref="C131:F131"/>
    <mergeCell ref="C136:F136"/>
    <mergeCell ref="C132:F132"/>
    <mergeCell ref="C133:F133"/>
    <mergeCell ref="C134:F134"/>
    <mergeCell ref="C135:F135"/>
    <mergeCell ref="C137:F137"/>
    <mergeCell ref="C139:F139"/>
    <mergeCell ref="B1:G3"/>
    <mergeCell ref="C4:D4"/>
    <mergeCell ref="C5:D5"/>
    <mergeCell ref="A8:H8"/>
    <mergeCell ref="A9:H9"/>
    <mergeCell ref="A10:H20"/>
    <mergeCell ref="A28:C28"/>
    <mergeCell ref="A30:H30"/>
    <mergeCell ref="A31:B31"/>
    <mergeCell ref="C31:H31"/>
    <mergeCell ref="A21:H21"/>
    <mergeCell ref="A22:G22"/>
    <mergeCell ref="A23:G23"/>
    <mergeCell ref="A25:D25"/>
    <mergeCell ref="A26:D26"/>
    <mergeCell ref="A27:C27"/>
  </mergeCells>
  <conditionalFormatting sqref="G108">
    <cfRule type="cellIs" dxfId="8" priority="14" operator="greaterThan">
      <formula>15000</formula>
    </cfRule>
  </conditionalFormatting>
  <conditionalFormatting sqref="H148:H149">
    <cfRule type="containsText" dxfId="7" priority="15" operator="containsText" text="EL PORCENTAJE DEBE SER ENTRE 1% Y EL 3% DEL TOTAL SOLICITADO EN FNDR6%">
      <formula>NOT(ISERROR(SEARCH(("EL PORCENTAJE DEBE SER ENTRE 1% Y EL 3% DEL TOTAL SOLICITADO EN FNDR6%"),(H148))))</formula>
    </cfRule>
  </conditionalFormatting>
  <conditionalFormatting sqref="H150:H152">
    <cfRule type="containsText" dxfId="6" priority="16" operator="containsText" text="SOBREPASA">
      <formula>NOT(ISERROR(SEARCH(("SOBREPASA"),(H150))))</formula>
    </cfRule>
  </conditionalFormatting>
  <conditionalFormatting sqref="G117:G120">
    <cfRule type="cellIs" dxfId="5" priority="5" operator="greaterThan">
      <formula>15000</formula>
    </cfRule>
  </conditionalFormatting>
  <conditionalFormatting sqref="G115">
    <cfRule type="cellIs" dxfId="4" priority="6" operator="greaterThan">
      <formula>15000</formula>
    </cfRule>
  </conditionalFormatting>
  <conditionalFormatting sqref="G139">
    <cfRule type="cellIs" dxfId="3" priority="3" operator="greaterThan">
      <formula>15000</formula>
    </cfRule>
  </conditionalFormatting>
  <conditionalFormatting sqref="G130">
    <cfRule type="cellIs" dxfId="2" priority="2" operator="greaterThan">
      <formula>15000</formula>
    </cfRule>
  </conditionalFormatting>
  <conditionalFormatting sqref="G128">
    <cfRule type="cellIs" dxfId="1" priority="4" operator="greaterThan">
      <formula>15000</formula>
    </cfRule>
  </conditionalFormatting>
  <conditionalFormatting sqref="G126:G127">
    <cfRule type="cellIs" dxfId="0" priority="1" operator="greaterThan">
      <formula>15000</formula>
    </cfRule>
  </conditionalFormatting>
  <hyperlinks>
    <hyperlink ref="F43" r:id="rId1"/>
    <hyperlink ref="F48" r:id="rId2"/>
  </hyperlinks>
  <pageMargins left="0.7" right="0.7" top="0.75" bottom="0.75" header="0.3" footer="0.3"/>
  <pageSetup paperSize="301" orientation="landscape" r:id="rId3"/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erika</dc:creator>
  <cp:lastModifiedBy>erika</cp:lastModifiedBy>
  <dcterms:created xsi:type="dcterms:W3CDTF">2020-03-20T00:01:47Z</dcterms:created>
  <dcterms:modified xsi:type="dcterms:W3CDTF">2020-08-18T16:12:50Z</dcterms:modified>
</cp:coreProperties>
</file>